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docs.live.net/06fa452e2a54acc4/Desktop/"/>
    </mc:Choice>
  </mc:AlternateContent>
  <xr:revisionPtr revIDLastSave="67" documentId="13_ncr:1_{9A0E1D78-2AC5-46CF-BC8D-E8E14807D537}" xr6:coauthVersionLast="47" xr6:coauthVersionMax="47" xr10:uidLastSave="{E2A6B7FB-E1BF-433D-B537-5FDB5F30EBAF}"/>
  <bookViews>
    <workbookView xWindow="-108" yWindow="-108" windowWidth="23256" windowHeight="12456" activeTab="2" xr2:uid="{00000000-000D-0000-FFFF-FFFF00000000}"/>
  </bookViews>
  <sheets>
    <sheet name="AVVERTENZE" sheetId="1" r:id="rId1"/>
    <sheet name="FATTURATO" sheetId="2" r:id="rId2"/>
    <sheet name="CALCOLO NETTO" sheetId="3" r:id="rId3"/>
    <sheet name="COSTI PROF." sheetId="4" r:id="rId4"/>
    <sheet name="COSTI PERS." sheetId="5" r:id="rId5"/>
    <sheet name="INVESTIMENTI" sheetId="6" r:id="rId6"/>
    <sheet name="RIEPILOGO" sheetId="7" r:id="rId7"/>
  </sheets>
  <definedNames>
    <definedName name="_xlnm.Print_Area" localSheetId="0">AVVERTENZE!$A$1:$B$11</definedName>
    <definedName name="_xlnm.Print_Area" localSheetId="2">'CALCOLO NETTO'!$A$1:$L$11</definedName>
    <definedName name="_xlnm.Print_Area" localSheetId="4">'COSTI PERS.'!$A$1:$G$34</definedName>
    <definedName name="_xlnm.Print_Area" localSheetId="3">'COSTI PROF.'!$A$1:$G$33</definedName>
    <definedName name="_xlnm.Print_Area" localSheetId="1">FATTURATO!$A:$N</definedName>
    <definedName name="_xlnm.Print_Area" localSheetId="5">INVESTIMENTI!$A$1:$G$33</definedName>
    <definedName name="_xlnm.Print_Area" localSheetId="6">RIEPILOGO!$A$1:$M$14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cCJFHtWIZwQ+PJ5OMkXwE9hkRHp1W1BSmGMwouzlNxE="/>
    </ext>
  </extLst>
</workbook>
</file>

<file path=xl/calcChain.xml><?xml version="1.0" encoding="utf-8"?>
<calcChain xmlns="http://schemas.openxmlformats.org/spreadsheetml/2006/main">
  <c r="E7" i="2" l="1"/>
  <c r="J7" i="2" s="1"/>
  <c r="E8" i="2"/>
  <c r="J8" i="2" s="1"/>
  <c r="A33" i="5"/>
  <c r="E5" i="5"/>
  <c r="D12" i="7"/>
  <c r="C3" i="7"/>
  <c r="B3" i="7"/>
  <c r="C2" i="7"/>
  <c r="B2" i="7"/>
  <c r="E33" i="6"/>
  <c r="E32" i="6"/>
  <c r="E31" i="6"/>
  <c r="E30" i="6"/>
  <c r="E29" i="6"/>
  <c r="E28" i="6"/>
  <c r="E27" i="6"/>
  <c r="E26" i="6"/>
  <c r="E25" i="6"/>
  <c r="E24" i="6"/>
  <c r="E23" i="6"/>
  <c r="E22" i="6"/>
  <c r="E21" i="6"/>
  <c r="E20" i="6"/>
  <c r="E19" i="6"/>
  <c r="E18" i="6"/>
  <c r="E17" i="6"/>
  <c r="E16" i="6"/>
  <c r="G2" i="6" s="1"/>
  <c r="J2" i="7" s="1"/>
  <c r="E15" i="6"/>
  <c r="E14" i="6"/>
  <c r="E13" i="6"/>
  <c r="E12" i="6"/>
  <c r="E11" i="6"/>
  <c r="E10" i="6"/>
  <c r="E9" i="6"/>
  <c r="E8" i="6"/>
  <c r="E7" i="6"/>
  <c r="E6" i="6"/>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E5" i="6"/>
  <c r="A5" i="6"/>
  <c r="E4" i="6"/>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A5" i="5"/>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E4" i="5"/>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E5" i="4"/>
  <c r="A5" i="4"/>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E4" i="4"/>
  <c r="E33" i="2"/>
  <c r="J33" i="2" s="1"/>
  <c r="E32" i="2"/>
  <c r="H32" i="2" s="1"/>
  <c r="E31" i="2"/>
  <c r="J31" i="2" s="1"/>
  <c r="J30" i="2"/>
  <c r="I30" i="2"/>
  <c r="E30" i="2"/>
  <c r="H30" i="2" s="1"/>
  <c r="L30" i="2" s="1"/>
  <c r="E29" i="2"/>
  <c r="J29" i="2" s="1"/>
  <c r="E28" i="2"/>
  <c r="I28" i="2" s="1"/>
  <c r="E27" i="2"/>
  <c r="J27" i="2" s="1"/>
  <c r="E26" i="2"/>
  <c r="J26" i="2" s="1"/>
  <c r="E25" i="2"/>
  <c r="I25" i="2" s="1"/>
  <c r="E24" i="2"/>
  <c r="I24" i="2" s="1"/>
  <c r="E23" i="2"/>
  <c r="H23" i="2" s="1"/>
  <c r="E22" i="2"/>
  <c r="I22" i="2" s="1"/>
  <c r="E21" i="2"/>
  <c r="J21" i="2" s="1"/>
  <c r="E20" i="2"/>
  <c r="H20" i="2" s="1"/>
  <c r="E19" i="2"/>
  <c r="J19" i="2" s="1"/>
  <c r="E18" i="2"/>
  <c r="I18" i="2" s="1"/>
  <c r="E17" i="2"/>
  <c r="J17" i="2" s="1"/>
  <c r="E16" i="2"/>
  <c r="I16" i="2" s="1"/>
  <c r="I15" i="2"/>
  <c r="E15" i="2"/>
  <c r="J15" i="2" s="1"/>
  <c r="E14" i="2"/>
  <c r="J14" i="2" s="1"/>
  <c r="E13" i="2"/>
  <c r="I13" i="2" s="1"/>
  <c r="E12" i="2"/>
  <c r="I12" i="2" s="1"/>
  <c r="E11" i="2"/>
  <c r="H11" i="2" s="1"/>
  <c r="E10" i="2"/>
  <c r="J10" i="2" s="1"/>
  <c r="E9" i="2"/>
  <c r="J9" i="2" s="1"/>
  <c r="E6" i="2"/>
  <c r="I6" i="2" s="1"/>
  <c r="E5" i="2"/>
  <c r="J5" i="2" s="1"/>
  <c r="A5" i="2"/>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E4" i="2"/>
  <c r="I4" i="2" s="1"/>
  <c r="H7" i="2" l="1"/>
  <c r="L7" i="2" s="1"/>
  <c r="I7" i="2"/>
  <c r="K7" i="2" s="1"/>
  <c r="H8" i="2"/>
  <c r="L8" i="2" s="1"/>
  <c r="I8" i="2"/>
  <c r="K8" i="2" s="1"/>
  <c r="K30" i="2"/>
  <c r="J23" i="2"/>
  <c r="J18" i="2"/>
  <c r="J24" i="2"/>
  <c r="I32" i="2"/>
  <c r="K32" i="2" s="1"/>
  <c r="H19" i="2"/>
  <c r="L19" i="2" s="1"/>
  <c r="H33" i="2"/>
  <c r="L33" i="2" s="1"/>
  <c r="I19" i="2"/>
  <c r="K19" i="2" s="1"/>
  <c r="I23" i="2"/>
  <c r="H15" i="2"/>
  <c r="L15" i="2" s="1"/>
  <c r="B5" i="3"/>
  <c r="D5" i="3" s="1"/>
  <c r="B10" i="3"/>
  <c r="D10" i="3" s="1"/>
  <c r="J6" i="2"/>
  <c r="I31" i="2"/>
  <c r="H5" i="2"/>
  <c r="L5" i="2" s="1"/>
  <c r="J25" i="2"/>
  <c r="I5" i="2"/>
  <c r="I11" i="2"/>
  <c r="J11" i="2"/>
  <c r="L11" i="2" s="1"/>
  <c r="J16" i="2"/>
  <c r="L16" i="2" s="1"/>
  <c r="I20" i="2"/>
  <c r="K20" i="2" s="1"/>
  <c r="H26" i="2"/>
  <c r="L26" i="2" s="1"/>
  <c r="J20" i="2"/>
  <c r="L20" i="2" s="1"/>
  <c r="I26" i="2"/>
  <c r="J12" i="2"/>
  <c r="H31" i="2"/>
  <c r="L31" i="2" s="1"/>
  <c r="H6" i="2"/>
  <c r="H18" i="2"/>
  <c r="L18" i="2" s="1"/>
  <c r="H27" i="2"/>
  <c r="L27" i="2" s="1"/>
  <c r="J13" i="2"/>
  <c r="L23" i="2"/>
  <c r="I27" i="2"/>
  <c r="J4" i="2"/>
  <c r="H14" i="2"/>
  <c r="L14" i="2" s="1"/>
  <c r="J28" i="2"/>
  <c r="I14" i="2"/>
  <c r="K14" i="2" s="1"/>
  <c r="J32" i="2"/>
  <c r="L32" i="2" s="1"/>
  <c r="G2" i="5"/>
  <c r="F2" i="7" s="1"/>
  <c r="G2" i="4"/>
  <c r="E2" i="7" s="1"/>
  <c r="K23" i="2"/>
  <c r="K11" i="2"/>
  <c r="K12" i="2"/>
  <c r="H10" i="2"/>
  <c r="L10" i="2" s="1"/>
  <c r="H22" i="2"/>
  <c r="K22" i="2" s="1"/>
  <c r="I10" i="2"/>
  <c r="H12" i="2"/>
  <c r="L12" i="2" s="1"/>
  <c r="I17" i="2"/>
  <c r="J22" i="2"/>
  <c r="H24" i="2"/>
  <c r="L24" i="2" s="1"/>
  <c r="I29" i="2"/>
  <c r="H17" i="2"/>
  <c r="L17" i="2" s="1"/>
  <c r="H29" i="2"/>
  <c r="L29" i="2" s="1"/>
  <c r="I9" i="2"/>
  <c r="H16" i="2"/>
  <c r="K16" i="2" s="1"/>
  <c r="I21" i="2"/>
  <c r="H28" i="2"/>
  <c r="L28" i="2" s="1"/>
  <c r="I33" i="2"/>
  <c r="H9" i="2"/>
  <c r="L9" i="2" s="1"/>
  <c r="H21" i="2"/>
  <c r="L21" i="2" s="1"/>
  <c r="H4" i="2"/>
  <c r="K4" i="2" s="1"/>
  <c r="J3" i="7"/>
  <c r="H13" i="2"/>
  <c r="H25" i="2"/>
  <c r="K25" i="2" s="1"/>
  <c r="K15" i="2" l="1"/>
  <c r="K33" i="2"/>
  <c r="K10" i="2"/>
  <c r="K26" i="2"/>
  <c r="F10" i="3"/>
  <c r="G10" i="3" s="1"/>
  <c r="I10" i="3" s="1"/>
  <c r="F5" i="3"/>
  <c r="H5" i="3" s="1"/>
  <c r="K5" i="2"/>
  <c r="L6" i="2"/>
  <c r="K6" i="2"/>
  <c r="K31" i="2"/>
  <c r="K18" i="2"/>
  <c r="L13" i="2"/>
  <c r="K24" i="2"/>
  <c r="K27" i="2"/>
  <c r="F3" i="7"/>
  <c r="E3" i="7"/>
  <c r="K13" i="2"/>
  <c r="K29" i="2"/>
  <c r="K21" i="2"/>
  <c r="L25" i="2"/>
  <c r="K17" i="2"/>
  <c r="N2" i="2"/>
  <c r="K28" i="2"/>
  <c r="L22" i="2"/>
  <c r="K9" i="2"/>
  <c r="L4" i="2"/>
  <c r="A5" i="3" l="1"/>
  <c r="A10" i="3"/>
  <c r="J5" i="3"/>
  <c r="J10" i="3"/>
  <c r="J11" i="3" l="1"/>
  <c r="K10" i="3"/>
  <c r="J6" i="3"/>
  <c r="K5" i="3"/>
  <c r="L5" i="3" s="1"/>
  <c r="D2" i="7" l="1"/>
  <c r="G2" i="7" s="1"/>
  <c r="L10" i="3"/>
  <c r="D3" i="7"/>
  <c r="D13" i="7"/>
  <c r="D14" i="7" l="1"/>
  <c r="G3" i="7"/>
  <c r="H2" i="7"/>
  <c r="K2" i="7"/>
  <c r="L2" i="7" s="1"/>
  <c r="H3" i="7" l="1"/>
  <c r="K3" i="7"/>
  <c r="L3" i="7" s="1"/>
</calcChain>
</file>

<file path=xl/sharedStrings.xml><?xml version="1.0" encoding="utf-8"?>
<sst xmlns="http://schemas.openxmlformats.org/spreadsheetml/2006/main" count="183" uniqueCount="149">
  <si>
    <t>CURATO E DIFFUSO GRATUITAMENTE DA:</t>
  </si>
  <si>
    <t>unione
lavoratrici
e lavoratori
in architettura</t>
  </si>
  <si>
    <r>
      <rPr>
        <sz val="12"/>
        <color theme="1"/>
        <rFont val="Arial"/>
      </rPr>
      <t xml:space="preserve">I presenti fogli di calcolo sono curati e pubblicati gratuitamente dall'Unione Lavoratrici e Lavoratori in Architettura (ULLARC) sul proprio sito web www.ullarc.it con lo scopo di </t>
    </r>
    <r>
      <rPr>
        <b/>
        <sz val="12"/>
        <color theme="1"/>
        <rFont val="Arial"/>
      </rPr>
      <t>aiutare colleghe e colleghi, soprattutto agli inizi della carriera</t>
    </r>
    <r>
      <rPr>
        <sz val="12"/>
        <color theme="1"/>
        <rFont val="Arial"/>
      </rPr>
      <t>, a valutare la sostenibilità economica di un'offerta di lavoro (o di inarichi in essere), alla luce delle spese da sostenere (imposte, previdenza, affitto, spese professionali e personali ecc.)</t>
    </r>
  </si>
  <si>
    <r>
      <rPr>
        <b/>
        <sz val="12"/>
        <color theme="1"/>
        <rFont val="Arial"/>
      </rPr>
      <t>Il file è il prodotto del lavoro collettivo del tavolo "Giovani ed equo compenso" ed è in continuo aggiornamento</t>
    </r>
    <r>
      <rPr>
        <sz val="12"/>
        <color theme="1"/>
        <rFont val="Arial"/>
      </rPr>
      <t xml:space="preserve">. Versioni successive verranno rilasciate ogni qualvolta si renderà necessario e invitiamo tutti gli utilizzatori a inviare eventuali consigli e segnalazioni per errori/migliorie/modificazioni </t>
    </r>
    <r>
      <rPr>
        <b/>
        <sz val="12"/>
        <color theme="1"/>
        <rFont val="Arial"/>
      </rPr>
      <t>Verifica sul sito di ULLARC se stai utilzzando l'ultima versione disponibile!</t>
    </r>
  </si>
  <si>
    <r>
      <rPr>
        <b/>
        <sz val="12"/>
        <color theme="1"/>
        <rFont val="Arial"/>
      </rPr>
      <t>Il "calcolo del netto" è una simulazione meramente indicativa e si riferisce a un regime forfettario: le percentuali e imposte riportate vanno sempre verificate</t>
    </r>
    <r>
      <rPr>
        <sz val="12"/>
        <color theme="1"/>
        <rFont val="Arial"/>
      </rPr>
      <t xml:space="preserve"> a seconda del proprio regime fiscale e situazione specifica, attraverso gli opportuni canali e attraverso i propri commercialisti e consulenti.</t>
    </r>
  </si>
  <si>
    <r>
      <rPr>
        <b/>
        <sz val="12"/>
        <color theme="1"/>
        <rFont val="Arial"/>
      </rPr>
      <t>Le voci di costo e le relative cifre sono solo esemplificative</t>
    </r>
    <r>
      <rPr>
        <sz val="12"/>
        <color theme="1"/>
        <rFont val="Arial"/>
      </rPr>
      <t xml:space="preserve"> e hanno la finalità di aiutare nella compilazione del file, che differirà molto da persona a persona.</t>
    </r>
  </si>
  <si>
    <r>
      <rPr>
        <sz val="12"/>
        <color theme="1"/>
        <rFont val="Arial"/>
      </rPr>
      <t xml:space="preserve">Consigliamo, quando possibile, di </t>
    </r>
    <r>
      <rPr>
        <b/>
        <sz val="12"/>
        <color theme="1"/>
        <rFont val="Arial"/>
      </rPr>
      <t>mettere sempre da parte qualcosa in più</t>
    </r>
    <r>
      <rPr>
        <sz val="12"/>
        <color theme="1"/>
        <rFont val="Arial"/>
      </rPr>
      <t xml:space="preserve"> per far fronte ad eventuali imprevisti e/o emergenze</t>
    </r>
  </si>
  <si>
    <t>ULLARC fornisce il presente file a titolo gratuito e non potrà essere ritenuto responsabile per eventuali usi impropri o calcoli scorretti da esso risultanti.</t>
  </si>
  <si>
    <t>CREATO E DIFFUSO GRATUITAMENTE DA:</t>
  </si>
  <si>
    <t>FATTURATO ANNUALE</t>
  </si>
  <si>
    <t>TOTALE FATTURATO
IN 1 ANNO</t>
  </si>
  <si>
    <t>DESCRIZIONE INCARICO</t>
  </si>
  <si>
    <t>x RIPETIZIONI
/MESI IN 1 ANNO</t>
  </si>
  <si>
    <t>FATTURATO NETTO ANNUALE</t>
  </si>
  <si>
    <t>% CASSA</t>
  </si>
  <si>
    <t>% IVA</t>
  </si>
  <si>
    <t>FATTURATO LORDO ANNUALE</t>
  </si>
  <si>
    <t>FATTURATO ANNUALE TOTALE</t>
  </si>
  <si>
    <t>COEFFICIENTE DI REDDITIVITÀ</t>
  </si>
  <si>
    <r>
      <rPr>
        <b/>
        <sz val="9"/>
        <color theme="1"/>
        <rFont val="Arial"/>
      </rPr>
      <t>IMPONIBILE</t>
    </r>
    <r>
      <rPr>
        <sz val="9"/>
        <color theme="1"/>
        <rFont val="Arial"/>
      </rPr>
      <t xml:space="preserve">
(Fatturato x coeff. di redditività)</t>
    </r>
  </si>
  <si>
    <r>
      <rPr>
        <b/>
        <sz val="9"/>
        <color rgb="FFC00000"/>
        <rFont val="Arial"/>
      </rPr>
      <t xml:space="preserve">PERCENTUALE CONTRIBUTI INARCASSA
</t>
    </r>
    <r>
      <rPr>
        <sz val="9"/>
        <color rgb="FFC00000"/>
        <rFont val="Arial"/>
      </rPr>
      <t>(UNDER 35 PRIMI 5 ANNI=7,25%
POI 14,5%)</t>
    </r>
  </si>
  <si>
    <t>CONTRIBUTI INARCASSA</t>
  </si>
  <si>
    <t>PERCENTUALE IRPEF 
(PRIMI 5 ANNI=5%
POI 15%)</t>
  </si>
  <si>
    <t>IRPEF</t>
  </si>
  <si>
    <t>INARCASSA CONTRIBUTO MATERINITÀ
/PATERNITÀ
(VALORE FISSO)</t>
  </si>
  <si>
    <t>IMPORTO TOTALE DI IMPOSTE E CONTRIBUTI</t>
  </si>
  <si>
    <t>RICAVI AL NETTO DI IMPOSTE E CONTRIBUTI</t>
  </si>
  <si>
    <t>RICAVI MEDI MENSILI AL NETTO DI IMPOSTE E CONTRIBUTI</t>
  </si>
  <si>
    <t>Si è considerato il codice ATECO 71 ("Attività degli studi di architettura"). Controlla il codice ATECO a cui è associata la tua partita IVA: il coefficiente di redditività potrebbe cambiare!</t>
  </si>
  <si>
    <t>controllare a seconda dell'anno la quota minima obbligatoria da corrispondere</t>
  </si>
  <si>
    <t>&lt;-percentuale stimata di tasse rispetto al fatturato lordo</t>
  </si>
  <si>
    <r>
      <rPr>
        <b/>
        <sz val="9"/>
        <color theme="1"/>
        <rFont val="Arial"/>
      </rPr>
      <t>IMPONIBILE</t>
    </r>
    <r>
      <rPr>
        <sz val="9"/>
        <color theme="1"/>
        <rFont val="Arial"/>
      </rPr>
      <t xml:space="preserve">
(Fatturato x coeff. di redditività)</t>
    </r>
  </si>
  <si>
    <t>PERCENTUALE CONTRIBUTI PREVIDENZIALI</t>
  </si>
  <si>
    <t>CONTRIBUTI PREVIDENZIALI</t>
  </si>
  <si>
    <t>IMPONIBILE FISCALE
(UTILE-CONTRIBUTI)</t>
  </si>
  <si>
    <t>DESCRIZIONE SPESA</t>
  </si>
  <si>
    <t>COSTO UNITARIO</t>
  </si>
  <si>
    <t>COSTO ANNUALE</t>
  </si>
  <si>
    <t>PEC</t>
  </si>
  <si>
    <t>INVESTIMENTI/ACCANTONAMENTI IN 1 ANNO</t>
  </si>
  <si>
    <t>TOTALE INVESTIMENTI
IN 1 ANNO</t>
  </si>
  <si>
    <t>x RIPETIZIONI/MESI IN 1 ANNO</t>
  </si>
  <si>
    <t>PAC</t>
  </si>
  <si>
    <t>BTP</t>
  </si>
  <si>
    <t>% IRPEF APPLICATA</t>
  </si>
  <si>
    <t>CALCOLO DEL COMPENSO ORARIO NETTO ANNUALE</t>
  </si>
  <si>
    <t>ORE DI LAVORO EFFETTIVE IN 1 SETTIMANA</t>
  </si>
  <si>
    <t>SETTIMANE LAVORATIVE IN 1 ANNO</t>
  </si>
  <si>
    <t>CALCOLO AUTOMATICO ORE DI LAVORO EFFETTIVE IN 1 ANNO</t>
  </si>
  <si>
    <t>curato e diffuso pubblicamente da:</t>
  </si>
  <si>
    <t>Utenze luce e gas ufficio</t>
  </si>
  <si>
    <t>Arredi, attrezzature e cancelleria</t>
  </si>
  <si>
    <t>Pulizie ufficio</t>
  </si>
  <si>
    <t>DPI (scarpe da cantiere, elmetto…)</t>
  </si>
  <si>
    <t>Spostamenti in auto per lavoro (leasing, manutenzione, bolli, rifornimenti…)</t>
  </si>
  <si>
    <t>Spostamenti con mezzi pubblici per lavoro</t>
  </si>
  <si>
    <t>Corsi di aggiornamento professionale</t>
  </si>
  <si>
    <t>Altri corsi</t>
  </si>
  <si>
    <t>Sito web</t>
  </si>
  <si>
    <t>Investimenti social (pubblicità, social media manager…)</t>
  </si>
  <si>
    <t>Abbonamento a software CAD/BIM</t>
  </si>
  <si>
    <t>Abbonamento ad altro software</t>
  </si>
  <si>
    <t>Collaboratrici/collaboratori</t>
  </si>
  <si>
    <t>Consulenti</t>
  </si>
  <si>
    <t>Archiviazione dati (cloud, NAS, server…)</t>
  </si>
  <si>
    <t>Iscrizione all'alabo</t>
  </si>
  <si>
    <t>Commercialista</t>
  </si>
  <si>
    <t>Software di fatturazione elettronica</t>
  </si>
  <si>
    <t>Firma digitale</t>
  </si>
  <si>
    <t>Assicurazione RC</t>
  </si>
  <si>
    <t>Affitto/mutuo di studio o postazione di alvoro</t>
  </si>
  <si>
    <t>Utenze internet e telefono di lavoro</t>
  </si>
  <si>
    <t>Valore automaticamente calcolato dal foglio "Fatturato annuale"</t>
  </si>
  <si>
    <t>SPESE PROFESSIONALI ANNUALI</t>
  </si>
  <si>
    <t>SPESE PERSONALI ANNUALI</t>
  </si>
  <si>
    <t>Affitto/mutuo per casa o stanza</t>
  </si>
  <si>
    <t>Spesa alimentare e domestica</t>
  </si>
  <si>
    <t>Canone conto bancario personale</t>
  </si>
  <si>
    <t>Assicurazione sulla casa</t>
  </si>
  <si>
    <t>Utenze domestiche per luce e gas</t>
  </si>
  <si>
    <t>Utenza internet e telefonia domestica</t>
  </si>
  <si>
    <t>Linea mobile personale</t>
  </si>
  <si>
    <t>Visite mediche di controllo</t>
  </si>
  <si>
    <t>Farmaci</t>
  </si>
  <si>
    <t>Trasporti privati</t>
  </si>
  <si>
    <t>Mezzi pubblici per uso non lavorativo</t>
  </si>
  <si>
    <t>Abbonamenti per servizi di streaming</t>
  </si>
  <si>
    <t>Abbonamenti per giornali e riviste</t>
  </si>
  <si>
    <t>Abbonamenti per attività sportiva</t>
  </si>
  <si>
    <t>Cura personale (parrucchiere, barbiere, estetista…)</t>
  </si>
  <si>
    <t>Vacanze</t>
  </si>
  <si>
    <t>Prestiti o altri mutui</t>
  </si>
  <si>
    <t>TOTALE SPESE PERSONALI
IN 1 ANNO</t>
  </si>
  <si>
    <t>TOTALE SPESE PROFESSIONALI
IN 1 ANNO</t>
  </si>
  <si>
    <t>FATTURATO ANNUALE AL NETTO DI CASSA ED IVA</t>
  </si>
  <si>
    <r>
      <rPr>
        <b/>
        <sz val="8"/>
        <color rgb="FFC00000"/>
        <rFont val="Arial"/>
        <family val="2"/>
      </rPr>
      <t>GESTIONE INARCASSA</t>
    </r>
    <r>
      <rPr>
        <sz val="8"/>
        <color theme="1"/>
        <rFont val="Arial"/>
        <family val="2"/>
      </rPr>
      <t xml:space="preserve">
CELLE COMPILATE IN AUTOMATICO, </t>
    </r>
    <r>
      <rPr>
        <b/>
        <u/>
        <sz val="8"/>
        <color theme="1"/>
        <rFont val="Arial"/>
        <family val="2"/>
      </rPr>
      <t>NON MODIFICARE</t>
    </r>
    <r>
      <rPr>
        <sz val="8"/>
        <color theme="1"/>
        <rFont val="Arial"/>
        <family val="2"/>
      </rPr>
      <t xml:space="preserve"> -&gt;</t>
    </r>
  </si>
  <si>
    <r>
      <rPr>
        <b/>
        <sz val="8"/>
        <color rgb="FF2E75B5"/>
        <rFont val="Arial"/>
        <family val="2"/>
      </rPr>
      <t>GESTIONE SEPARATA INPS</t>
    </r>
    <r>
      <rPr>
        <sz val="8"/>
        <color theme="1"/>
        <rFont val="Arial"/>
        <family val="2"/>
      </rPr>
      <t xml:space="preserve">
CELLE COMPILATE IN AUTOMATICO, </t>
    </r>
    <r>
      <rPr>
        <b/>
        <u/>
        <sz val="8"/>
        <color theme="1"/>
        <rFont val="Arial"/>
        <family val="2"/>
      </rPr>
      <t>NON MODIFICARE</t>
    </r>
    <r>
      <rPr>
        <sz val="8"/>
        <color theme="1"/>
        <rFont val="Arial"/>
        <family val="2"/>
      </rPr>
      <t xml:space="preserve"> -&gt;</t>
    </r>
  </si>
  <si>
    <r>
      <rPr>
        <b/>
        <sz val="14"/>
        <color theme="1"/>
        <rFont val="Arial"/>
        <family val="2"/>
      </rPr>
      <t>∟</t>
    </r>
    <r>
      <rPr>
        <sz val="9"/>
        <color theme="1"/>
        <rFont val="Arial"/>
        <family val="2"/>
      </rPr>
      <t xml:space="preserve"> VERIFICARE CHE LE PERCENTUALI APPLICATE NEL FOGLIO "CALCOLO DEL NETTO" SIANO QUELLE CORRETTE A SECONDA CHE SI RIENTRI O MENO NEI PRIMI 5 ANNI DI CONTRIBUZIONE E CHE SI ABBIA O MENO Età INFERIORE A 35 ANNI</t>
    </r>
  </si>
  <si>
    <r>
      <t xml:space="preserve">&lt;- </t>
    </r>
    <r>
      <rPr>
        <b/>
        <u/>
        <sz val="7"/>
        <color theme="1"/>
        <rFont val="Arial"/>
        <family val="2"/>
      </rPr>
      <t>INSERIRE STIMA ORE</t>
    </r>
    <r>
      <rPr>
        <sz val="7"/>
        <color theme="1"/>
        <rFont val="Arial"/>
        <family val="2"/>
      </rPr>
      <t xml:space="preserve"> EFFETTIVAMENTE LAVORATE
IN 1 SETTIMANA</t>
    </r>
  </si>
  <si>
    <r>
      <t xml:space="preserve">&lt;- </t>
    </r>
    <r>
      <rPr>
        <b/>
        <u/>
        <sz val="7"/>
        <color theme="1"/>
        <rFont val="Arial"/>
        <family val="2"/>
      </rPr>
      <t>INSERIRE STIMA SETTIMANE</t>
    </r>
    <r>
      <rPr>
        <sz val="7"/>
        <color theme="1"/>
        <rFont val="Arial"/>
        <family val="2"/>
      </rPr>
      <t xml:space="preserve"> EFFETTIVAMENTE LAVORATE NELL'ANNO</t>
    </r>
  </si>
  <si>
    <r>
      <t xml:space="preserve">&lt;- </t>
    </r>
    <r>
      <rPr>
        <b/>
        <sz val="7"/>
        <color theme="1"/>
        <rFont val="Arial"/>
        <family val="2"/>
      </rPr>
      <t>CALCOLO AUTOMATICO</t>
    </r>
    <r>
      <rPr>
        <sz val="7"/>
        <color theme="1"/>
        <rFont val="Arial"/>
        <family val="2"/>
      </rPr>
      <t xml:space="preserve">
EVENTUALMENTE INSERIRE DIRETTAMENTE UNA STIMA DELLE ORE EFFETTIVAMENTE LAVORATE NELL'ANNO</t>
    </r>
  </si>
  <si>
    <r>
      <rPr>
        <b/>
        <sz val="9"/>
        <color rgb="FFC00000"/>
        <rFont val="Arial"/>
        <family val="2"/>
      </rPr>
      <t>GESTIONE INARCASSA</t>
    </r>
    <r>
      <rPr>
        <b/>
        <sz val="9"/>
        <color rgb="FF548135"/>
        <rFont val="Arial"/>
        <family val="2"/>
      </rPr>
      <t xml:space="preserve">
GADAGNO </t>
    </r>
    <r>
      <rPr>
        <b/>
        <u/>
        <sz val="9"/>
        <color rgb="FF548135"/>
        <rFont val="Arial"/>
        <family val="2"/>
      </rPr>
      <t>ORARIO AL NETTO DELLE TASSE</t>
    </r>
    <r>
      <rPr>
        <b/>
        <sz val="9"/>
        <color rgb="FF548135"/>
        <rFont val="Arial"/>
        <family val="2"/>
      </rPr>
      <t xml:space="preserve"> NELL'ANNO DI CALCOLO</t>
    </r>
  </si>
  <si>
    <r>
      <rPr>
        <b/>
        <sz val="9"/>
        <color rgb="FF2F5496"/>
        <rFont val="Arial"/>
        <family val="2"/>
      </rPr>
      <t>GESTIONE SEPARATA INPS</t>
    </r>
    <r>
      <rPr>
        <b/>
        <sz val="9"/>
        <color rgb="FF548135"/>
        <rFont val="Arial"/>
        <family val="2"/>
      </rPr>
      <t xml:space="preserve">
GADAGNO </t>
    </r>
    <r>
      <rPr>
        <b/>
        <u/>
        <sz val="9"/>
        <color rgb="FF548135"/>
        <rFont val="Arial"/>
        <family val="2"/>
      </rPr>
      <t>ORARIO AL NETTO DELLE TASSE</t>
    </r>
    <r>
      <rPr>
        <b/>
        <sz val="9"/>
        <color rgb="FF548135"/>
        <rFont val="Arial"/>
        <family val="2"/>
      </rPr>
      <t xml:space="preserve"> NELL'ANNO DI CALCOLO</t>
    </r>
  </si>
  <si>
    <r>
      <t xml:space="preserve">GUADAGNI ANNUALI
</t>
    </r>
    <r>
      <rPr>
        <b/>
        <u/>
        <sz val="10"/>
        <color rgb="FF548135"/>
        <rFont val="Arial"/>
        <family val="2"/>
      </rPr>
      <t>AL NETTO DI IMPOSTE E CONTRIBUTI</t>
    </r>
  </si>
  <si>
    <t>Visite mediche specialistiche (dentista, oculista…)</t>
  </si>
  <si>
    <t>Pasti e consumazioni fuori casa</t>
  </si>
  <si>
    <t>Abbigliamento</t>
  </si>
  <si>
    <t>Altri acquisti (libri, regali, oggetti per la casa, tecnologia…)</t>
  </si>
  <si>
    <r>
      <t>se una parte dei tuoi</t>
    </r>
    <r>
      <rPr>
        <sz val="11"/>
        <color theme="1"/>
        <rFont val="Arial"/>
        <family val="2"/>
      </rPr>
      <t xml:space="preserve"> </t>
    </r>
    <r>
      <rPr>
        <b/>
        <sz val="10"/>
        <color theme="1"/>
        <rFont val="Arial"/>
        <family val="2"/>
      </rPr>
      <t>GUADAGNI ANNUALI</t>
    </r>
    <r>
      <rPr>
        <sz val="12"/>
        <color theme="1"/>
        <rFont val="Arial"/>
        <family val="2"/>
      </rPr>
      <t xml:space="preserve"> </t>
    </r>
    <r>
      <rPr>
        <sz val="9"/>
        <color theme="1"/>
        <rFont val="Arial"/>
        <family val="2"/>
      </rPr>
      <t xml:space="preserve">deriva </t>
    </r>
    <r>
      <rPr>
        <b/>
        <sz val="10"/>
        <color theme="1"/>
        <rFont val="Arial"/>
        <family val="2"/>
      </rPr>
      <t>DA LAVORO DIPENDENTE</t>
    </r>
    <r>
      <rPr>
        <sz val="10"/>
        <color theme="1"/>
        <rFont val="Arial"/>
        <family val="2"/>
      </rPr>
      <t xml:space="preserve"> </t>
    </r>
    <r>
      <rPr>
        <b/>
        <sz val="10"/>
        <color theme="1"/>
        <rFont val="Arial"/>
        <family val="2"/>
      </rPr>
      <t>O ALTRE ENTRATE</t>
    </r>
    <r>
      <rPr>
        <sz val="9"/>
        <color theme="1"/>
        <rFont val="Arial"/>
        <family val="2"/>
      </rPr>
      <t xml:space="preserve"> (es. sei dipendente a tempo parziale in una Pubblica Amministrazione, collabori saltuariamente con una università, l'architettura non è il tuo unico lavoro, guadagni da un hobby, sei proprietario di un immobile da cui riscuoti un affitto…), puoi inserire qui la cifra netta che guadagni annualmente per sommarla ai ricavi della tua attività professionale</t>
    </r>
  </si>
  <si>
    <t>Pensione integrativa</t>
  </si>
  <si>
    <t>Fondo/accantonamento personale per emergenze</t>
  </si>
  <si>
    <t>Azioni</t>
  </si>
  <si>
    <t>Obbligazioni</t>
  </si>
  <si>
    <t>Fondi</t>
  </si>
  <si>
    <t>Conto deposito</t>
  </si>
  <si>
    <t>Libretto postale</t>
  </si>
  <si>
    <t>Contributo volontario Inarcassa</t>
  </si>
  <si>
    <t>Riscatto degli anni di laurea</t>
  </si>
  <si>
    <t>Inserire la descrizione della voce di investimento il suo costo unitario e le eventuali ripetizioni (ad esempio per una spesa ricorrente mensile).</t>
  </si>
  <si>
    <t>Se apprezzi questo e gli altri contenuti che mettiamo a disposizione, vuoi rimanere aggiornato sulle nostre iniziative continua a seguire ULLARC sui canali social e sul sito web! 
Contattaci via mail a info@ullarc.it se vuoi partecipare o se vuoi inviarci domande ed osservazioni.</t>
  </si>
  <si>
    <t>Instagram:
@ullarc</t>
  </si>
  <si>
    <t>Sito:
www.ullarc.it</t>
  </si>
  <si>
    <t>INVESTIMENTI
/ACCANTONAMENTI
ANNUALI</t>
  </si>
  <si>
    <r>
      <rPr>
        <b/>
        <sz val="10"/>
        <color theme="1"/>
        <rFont val="Arial"/>
        <family val="2"/>
      </rPr>
      <t xml:space="preserve">RISPARMI ANNUALI </t>
    </r>
    <r>
      <rPr>
        <sz val="10"/>
        <color theme="1"/>
        <rFont val="Arial"/>
        <family val="2"/>
      </rPr>
      <t>AL NETTO DI IMPOSTE, PREVIDENZA, SPESE PROF. E PERSONALI</t>
    </r>
  </si>
  <si>
    <r>
      <rPr>
        <b/>
        <sz val="10"/>
        <color theme="1"/>
        <rFont val="Arial"/>
        <family val="2"/>
      </rPr>
      <t xml:space="preserve">RISPARMI MENSILI </t>
    </r>
    <r>
      <rPr>
        <sz val="10"/>
        <color theme="1"/>
        <rFont val="Arial"/>
        <family val="2"/>
      </rPr>
      <t>AL NETTO DI IMPOSTE, PREVIDENZA, SPESE PROF. E PERSONALI IN UN MESE</t>
    </r>
  </si>
  <si>
    <r>
      <rPr>
        <b/>
        <sz val="10"/>
        <color theme="1"/>
        <rFont val="Arial"/>
        <family val="2"/>
      </rPr>
      <t xml:space="preserve">RISPARMI ANNUALI </t>
    </r>
    <r>
      <rPr>
        <sz val="10"/>
        <color theme="1"/>
        <rFont val="Arial"/>
        <family val="2"/>
      </rPr>
      <t>AL NETTO DI IMPOSTE, PREVIDENZA, SPESE PROF. E PERSONALI, INVESTIMENTI</t>
    </r>
  </si>
  <si>
    <r>
      <rPr>
        <b/>
        <sz val="10"/>
        <color theme="1"/>
        <rFont val="Arial"/>
        <family val="2"/>
      </rPr>
      <t>RISPARMI MENSILI</t>
    </r>
    <r>
      <rPr>
        <sz val="10"/>
        <color theme="1"/>
        <rFont val="Arial"/>
        <family val="2"/>
      </rPr>
      <t xml:space="preserve"> AL NETTO DI IMPOSTE, PREVIDENZA, SPESE PROF. E PERSONALI, INVESTIMENTI</t>
    </r>
  </si>
  <si>
    <t>AVVERTENZE PER UN USO CORRETTO DEL FILE:</t>
  </si>
  <si>
    <t>Collaborazione con Studio Taldeitali</t>
  </si>
  <si>
    <t>Appartamento famiglia Rossi</t>
  </si>
  <si>
    <t>FATTURATO UNITARIO</t>
  </si>
  <si>
    <t>Negozio Sig. Bianchi</t>
  </si>
  <si>
    <r>
      <t xml:space="preserve">CONTRIBUTI </t>
    </r>
    <r>
      <rPr>
        <b/>
        <sz val="9"/>
        <color rgb="FFC00000"/>
        <rFont val="Arial"/>
        <family val="2"/>
      </rPr>
      <t xml:space="preserve">INARCASSA </t>
    </r>
    <r>
      <rPr>
        <sz val="9"/>
        <color theme="1"/>
        <rFont val="Arial"/>
        <family val="2"/>
      </rPr>
      <t>(ESCLUSA TASSA MAT./PAT.)</t>
    </r>
  </si>
  <si>
    <r>
      <t xml:space="preserve">CONTRIBUTI </t>
    </r>
    <r>
      <rPr>
        <b/>
        <sz val="9"/>
        <color rgb="FF2E75B5"/>
        <rFont val="Arial"/>
        <family val="2"/>
      </rPr>
      <t>GESTIONE SEPARATA INPS</t>
    </r>
  </si>
  <si>
    <r>
      <t>% STIMATA CONTRIBUTI I</t>
    </r>
    <r>
      <rPr>
        <b/>
        <sz val="9"/>
        <color rgb="FFC00000"/>
        <rFont val="Arial"/>
        <family val="2"/>
      </rPr>
      <t>NARCASSA</t>
    </r>
  </si>
  <si>
    <r>
      <t xml:space="preserve">% STIMATA CONTRIBUTI </t>
    </r>
    <r>
      <rPr>
        <b/>
        <sz val="9"/>
        <color rgb="FF2E75B5"/>
        <rFont val="Arial"/>
        <family val="2"/>
      </rPr>
      <t>GESTIONE SEPARATA INPS</t>
    </r>
  </si>
  <si>
    <t>Inserisci qui gli incarichi che hai all'attivo o che prevedi di acquisire nell'anno in corso. Le collaborazioni stabili con studi e società avranno un determinato numero di ripetizioni. Riporta anche i saldi di incarichi risalenti ad anni precedenti ma fatturati nell'anno in corso. Abbiamo già compilato alcune righe a titolo di esempio.</t>
  </si>
  <si>
    <t>CALCOLO DEL "NETTO"</t>
  </si>
  <si>
    <t>Dopo che il foglio del fatturato è stato compilato, in questo foglio viene automaticamente calcolato l'ammontare dei ricavi al netto di imposte e contributi. Le tabelle sono due: consulta quella che corrisponde alla tua situaziome, a seconda che tu sia iscritta/o a Inarcassa o in gestione separata INPS. Ricordati di verificare - e nel caso modificare - il coefficiente di redditività e la percentuali di contriuti Inarcassa in cui ricadi.</t>
  </si>
  <si>
    <r>
      <t xml:space="preserve">PER LE/I FORFETTARI ISCRITTI AD </t>
    </r>
    <r>
      <rPr>
        <b/>
        <sz val="11"/>
        <color rgb="FFC00000"/>
        <rFont val="Arial"/>
      </rPr>
      <t>INARCASSA</t>
    </r>
  </si>
  <si>
    <r>
      <t>PER LE/I FORFETTARI ISCRITTI A</t>
    </r>
    <r>
      <rPr>
        <b/>
        <sz val="11"/>
        <color theme="4"/>
        <rFont val="Arial"/>
        <family val="2"/>
      </rPr>
      <t xml:space="preserve"> GESTIONE SEPARATA INPS</t>
    </r>
  </si>
  <si>
    <r>
      <t xml:space="preserve">L'imposta sostitutiva sul reddito viene pagata in parte come acconto per l'anno in corso e in parte come saldo (positivo o negativo) per l'anno precedente. La presente tabella invece, nel foglio "Calcolo del netto", calcola l'imposta solo sull'anno in corso: è una semplificazione rispetto al sistema "saldo e acconto" e dunque </t>
    </r>
    <r>
      <rPr>
        <b/>
        <sz val="12"/>
        <color theme="1"/>
        <rFont val="Arial"/>
      </rPr>
      <t>sarà utile per sapere quanto accantonare indicativamente per le imposte ma non per simulare esattamente la spesa fiscale dell'anno</t>
    </r>
    <r>
      <rPr>
        <sz val="12"/>
        <color theme="1"/>
        <rFont val="Arial"/>
      </rPr>
      <t>.</t>
    </r>
  </si>
  <si>
    <r>
      <t xml:space="preserve">Si consiglia di </t>
    </r>
    <r>
      <rPr>
        <b/>
        <sz val="12"/>
        <color theme="1"/>
        <rFont val="Arial"/>
      </rPr>
      <t>non modificare le caselle con fondo grigio o testi colorati: contengono formule di calcolo che, se modificate senza cognizione di causa, possono restituire risultati errati.</t>
    </r>
  </si>
  <si>
    <t>COSTI PROFESSIONALI ANNUALI</t>
  </si>
  <si>
    <t>Inserire la descrizione della voce di spesa, il suo costo unitario e le eventuali ripetizioni (ad esempio per una spesa ricorrente mensile). Alcune voci potranno essere calcolate con precisioni, altre invece solamente stimate.</t>
  </si>
  <si>
    <t>COSTI PERSONALI ANNUALI</t>
  </si>
  <si>
    <t>2.1_20241104</t>
  </si>
  <si>
    <t>Versione</t>
  </si>
  <si>
    <t>controllare il valore attuale, che viene fissato da inarcassa e costantemente aggiornato sul 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</si>
</sst>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
    <numFmt numFmtId="166" formatCode="#,##0.0"/>
  </numFmts>
  <fonts count="102" x14ac:knownFonts="1">
    <font>
      <sz val="11"/>
      <color theme="1"/>
      <name val="Calibri"/>
      <scheme val="minor"/>
    </font>
    <font>
      <b/>
      <sz val="8"/>
      <color rgb="FFFFFFFF"/>
      <name val="Arial"/>
    </font>
    <font>
      <sz val="14"/>
      <color theme="1"/>
      <name val="Arial"/>
    </font>
    <font>
      <sz val="11"/>
      <color theme="1"/>
      <name val="Arial"/>
    </font>
    <font>
      <sz val="11"/>
      <name val="Calibri"/>
    </font>
    <font>
      <b/>
      <sz val="20"/>
      <color theme="0"/>
      <name val="Arial"/>
    </font>
    <font>
      <sz val="12"/>
      <color theme="1"/>
      <name val="Arial"/>
    </font>
    <font>
      <b/>
      <u/>
      <sz val="12"/>
      <color theme="1"/>
      <name val="Arial"/>
    </font>
    <font>
      <sz val="14"/>
      <color theme="1"/>
      <name val="Calibri"/>
    </font>
    <font>
      <b/>
      <sz val="9"/>
      <color theme="1"/>
      <name val="Arial"/>
    </font>
    <font>
      <sz val="9"/>
      <color theme="1"/>
      <name val="Arial"/>
    </font>
    <font>
      <b/>
      <sz val="11"/>
      <color theme="1"/>
      <name val="Arial"/>
    </font>
    <font>
      <sz val="11"/>
      <color theme="1"/>
      <name val="Arial"/>
    </font>
    <font>
      <sz val="10"/>
      <color theme="1"/>
      <name val="Calibri"/>
    </font>
    <font>
      <sz val="11"/>
      <color theme="1"/>
      <name val="Calibri"/>
    </font>
    <font>
      <b/>
      <sz val="9"/>
      <color rgb="FFC00000"/>
      <name val="Arial"/>
    </font>
    <font>
      <b/>
      <sz val="10"/>
      <color theme="1"/>
      <name val="Arial"/>
    </font>
    <font>
      <b/>
      <sz val="11"/>
      <color rgb="FFC00000"/>
      <name val="Arial"/>
    </font>
    <font>
      <sz val="8"/>
      <color theme="1"/>
      <name val="Arial"/>
    </font>
    <font>
      <sz val="9"/>
      <color rgb="FFC00000"/>
      <name val="Arial"/>
    </font>
    <font>
      <sz val="8"/>
      <color rgb="FFC00000"/>
      <name val="Arial"/>
    </font>
    <font>
      <b/>
      <sz val="9"/>
      <color rgb="FF2E75B5"/>
      <name val="Arial"/>
    </font>
    <font>
      <b/>
      <sz val="11"/>
      <color rgb="FF2E75B5"/>
      <name val="Arial"/>
    </font>
    <font>
      <sz val="9"/>
      <color rgb="FF2E75B5"/>
      <name val="Arial"/>
    </font>
    <font>
      <sz val="8"/>
      <color rgb="FF2E75B5"/>
      <name val="Arial"/>
    </font>
    <font>
      <b/>
      <sz val="8"/>
      <color theme="1"/>
      <name val="Arial"/>
    </font>
    <font>
      <sz val="8"/>
      <color rgb="FFFF0000"/>
      <name val="Calibri"/>
    </font>
    <font>
      <b/>
      <sz val="9"/>
      <color theme="1"/>
      <name val="Calibri"/>
    </font>
    <font>
      <b/>
      <sz val="10"/>
      <color rgb="FF548135"/>
      <name val="Calibri"/>
    </font>
    <font>
      <sz val="9"/>
      <color theme="1"/>
      <name val="Calibri"/>
    </font>
    <font>
      <b/>
      <sz val="11"/>
      <color rgb="FFFF0000"/>
      <name val="Calibri"/>
    </font>
    <font>
      <sz val="9"/>
      <color rgb="FFC00000"/>
      <name val="Calibri"/>
    </font>
    <font>
      <b/>
      <sz val="12"/>
      <color rgb="FF548135"/>
      <name val="Calibri"/>
    </font>
    <font>
      <b/>
      <sz val="8"/>
      <color theme="1"/>
      <name val="Calibri"/>
    </font>
    <font>
      <b/>
      <sz val="9"/>
      <color rgb="FFFF0000"/>
      <name val="Calibri"/>
    </font>
    <font>
      <sz val="10"/>
      <color rgb="FFC00000"/>
      <name val="Calibri"/>
    </font>
    <font>
      <b/>
      <sz val="16"/>
      <color rgb="FF548135"/>
      <name val="Calibri"/>
    </font>
    <font>
      <b/>
      <sz val="12"/>
      <color rgb="FF2E75B5"/>
      <name val="Calibri"/>
    </font>
    <font>
      <b/>
      <sz val="9"/>
      <color rgb="FF2E75B5"/>
      <name val="Calibri"/>
    </font>
    <font>
      <b/>
      <sz val="10"/>
      <color rgb="FF2E75B5"/>
      <name val="Calibri"/>
    </font>
    <font>
      <b/>
      <sz val="11"/>
      <color rgb="FF2F5496"/>
      <name val="Calibri"/>
    </font>
    <font>
      <b/>
      <sz val="26"/>
      <color rgb="FF2F5496"/>
      <name val="Calibri"/>
    </font>
    <font>
      <b/>
      <sz val="11"/>
      <color rgb="FFC55A11"/>
      <name val="Calibri"/>
    </font>
    <font>
      <b/>
      <sz val="26"/>
      <color rgb="FFC55A11"/>
      <name val="Calibri"/>
    </font>
    <font>
      <b/>
      <sz val="12"/>
      <color theme="1"/>
      <name val="Arial"/>
    </font>
    <font>
      <u/>
      <sz val="11"/>
      <color theme="10"/>
      <name val="Calibri"/>
      <scheme val="minor"/>
    </font>
    <font>
      <b/>
      <sz val="11"/>
      <color theme="4"/>
      <name val="Arial"/>
      <family val="2"/>
    </font>
    <font>
      <b/>
      <sz val="11"/>
      <color theme="1"/>
      <name val="Arial"/>
      <family val="2"/>
    </font>
    <font>
      <b/>
      <sz val="8"/>
      <color theme="0"/>
      <name val="Arial"/>
      <family val="2"/>
    </font>
    <font>
      <b/>
      <sz val="18"/>
      <color rgb="FF2F5496"/>
      <name val="Arial"/>
      <family val="2"/>
    </font>
    <font>
      <sz val="11"/>
      <name val="Arial"/>
      <family val="2"/>
    </font>
    <font>
      <sz val="11"/>
      <color theme="1"/>
      <name val="Arial"/>
      <family val="2"/>
    </font>
    <font>
      <b/>
      <sz val="11"/>
      <color rgb="FF2F5496"/>
      <name val="Arial"/>
      <family val="2"/>
    </font>
    <font>
      <b/>
      <sz val="26"/>
      <color rgb="FF2F5496"/>
      <name val="Arial"/>
      <family val="2"/>
    </font>
    <font>
      <b/>
      <sz val="9"/>
      <color theme="1"/>
      <name val="Arial"/>
      <family val="2"/>
    </font>
    <font>
      <sz val="9"/>
      <color rgb="FF3F3F3F"/>
      <name val="Arial"/>
      <family val="2"/>
    </font>
    <font>
      <sz val="9"/>
      <color theme="1"/>
      <name val="Arial"/>
      <family val="2"/>
    </font>
    <font>
      <b/>
      <sz val="9"/>
      <color rgb="FFFF0000"/>
      <name val="Arial"/>
      <family val="2"/>
    </font>
    <font>
      <b/>
      <sz val="9"/>
      <name val="Arial"/>
      <family val="2"/>
    </font>
    <font>
      <sz val="8"/>
      <color theme="1"/>
      <name val="Arial"/>
      <family val="2"/>
    </font>
    <font>
      <sz val="8"/>
      <color theme="9" tint="-0.249977111117893"/>
      <name val="Arial"/>
      <family val="2"/>
    </font>
    <font>
      <b/>
      <sz val="18"/>
      <color rgb="FFC55A11"/>
      <name val="Arial"/>
      <family val="2"/>
    </font>
    <font>
      <b/>
      <sz val="11"/>
      <color rgb="FFC55A11"/>
      <name val="Arial"/>
      <family val="2"/>
    </font>
    <font>
      <b/>
      <sz val="26"/>
      <color rgb="FFC55A11"/>
      <name val="Arial"/>
      <family val="2"/>
    </font>
    <font>
      <sz val="10"/>
      <name val="Arial"/>
      <family val="2"/>
    </font>
    <font>
      <b/>
      <sz val="18"/>
      <color rgb="FFBF9000"/>
      <name val="Arial"/>
      <family val="2"/>
    </font>
    <font>
      <b/>
      <sz val="11"/>
      <color rgb="FFBF9000"/>
      <name val="Arial"/>
      <family val="2"/>
    </font>
    <font>
      <sz val="10"/>
      <color theme="1"/>
      <name val="Arial"/>
      <family val="2"/>
    </font>
    <font>
      <b/>
      <sz val="10"/>
      <color rgb="FF548135"/>
      <name val="Arial"/>
      <family val="2"/>
    </font>
    <font>
      <b/>
      <u/>
      <sz val="10"/>
      <color rgb="FF548135"/>
      <name val="Arial"/>
      <family val="2"/>
    </font>
    <font>
      <b/>
      <sz val="10"/>
      <color rgb="FF2F5496"/>
      <name val="Arial"/>
      <family val="2"/>
    </font>
    <font>
      <b/>
      <sz val="10"/>
      <color theme="1"/>
      <name val="Arial"/>
      <family val="2"/>
    </font>
    <font>
      <b/>
      <sz val="10"/>
      <color rgb="FFC55A11"/>
      <name val="Arial"/>
      <family val="2"/>
    </font>
    <font>
      <b/>
      <sz val="12"/>
      <color theme="1"/>
      <name val="Arial"/>
      <family val="2"/>
    </font>
    <font>
      <sz val="12"/>
      <color theme="1"/>
      <name val="Arial"/>
      <family val="2"/>
    </font>
    <font>
      <b/>
      <sz val="8"/>
      <color rgb="FFC00000"/>
      <name val="Arial"/>
      <family val="2"/>
    </font>
    <font>
      <b/>
      <u/>
      <sz val="8"/>
      <color theme="1"/>
      <name val="Arial"/>
      <family val="2"/>
    </font>
    <font>
      <b/>
      <sz val="14"/>
      <color theme="1"/>
      <name val="Arial"/>
      <family val="2"/>
    </font>
    <font>
      <b/>
      <sz val="14"/>
      <color rgb="FF548135"/>
      <name val="Arial"/>
      <family val="2"/>
    </font>
    <font>
      <b/>
      <sz val="14"/>
      <color rgb="FF2F5496"/>
      <name val="Arial"/>
      <family val="2"/>
    </font>
    <font>
      <b/>
      <sz val="14"/>
      <color rgb="FFC55A11"/>
      <name val="Arial"/>
      <family val="2"/>
    </font>
    <font>
      <b/>
      <sz val="26"/>
      <color theme="1"/>
      <name val="Arial"/>
      <family val="2"/>
    </font>
    <font>
      <b/>
      <sz val="14"/>
      <color rgb="FFBF9000"/>
      <name val="Arial"/>
      <family val="2"/>
    </font>
    <font>
      <b/>
      <sz val="8"/>
      <color rgb="FF2E75B5"/>
      <name val="Arial"/>
      <family val="2"/>
    </font>
    <font>
      <sz val="7"/>
      <color theme="1"/>
      <name val="Arial"/>
      <family val="2"/>
    </font>
    <font>
      <b/>
      <u/>
      <sz val="7"/>
      <color theme="1"/>
      <name val="Arial"/>
      <family val="2"/>
    </font>
    <font>
      <b/>
      <sz val="7"/>
      <color theme="1"/>
      <name val="Arial"/>
      <family val="2"/>
    </font>
    <font>
      <sz val="11"/>
      <color theme="0"/>
      <name val="Arial"/>
      <family val="2"/>
    </font>
    <font>
      <b/>
      <sz val="9"/>
      <color rgb="FF548135"/>
      <name val="Arial"/>
      <family val="2"/>
    </font>
    <font>
      <b/>
      <sz val="9"/>
      <color rgb="FFC00000"/>
      <name val="Arial"/>
      <family val="2"/>
    </font>
    <font>
      <b/>
      <u/>
      <sz val="9"/>
      <color rgb="FF548135"/>
      <name val="Arial"/>
      <family val="2"/>
    </font>
    <font>
      <b/>
      <sz val="9"/>
      <color rgb="FF2F5496"/>
      <name val="Arial"/>
      <family val="2"/>
    </font>
    <font>
      <sz val="18"/>
      <color theme="0"/>
      <name val="Arial"/>
      <family val="2"/>
    </font>
    <font>
      <b/>
      <sz val="18"/>
      <color theme="0"/>
      <name val="Arial"/>
      <family val="2"/>
    </font>
    <font>
      <b/>
      <sz val="10"/>
      <color rgb="FFBF9000"/>
      <name val="Arial"/>
      <family val="2"/>
    </font>
    <font>
      <b/>
      <sz val="18"/>
      <color rgb="FFFFFFFF"/>
      <name val="Arial"/>
      <family val="2"/>
    </font>
    <font>
      <b/>
      <sz val="18"/>
      <color rgb="FF548135"/>
      <name val="Arial"/>
      <family val="2"/>
    </font>
    <font>
      <b/>
      <sz val="11"/>
      <color rgb="FF548135"/>
      <name val="Arial"/>
      <family val="2"/>
    </font>
    <font>
      <b/>
      <sz val="26"/>
      <color rgb="FF548135"/>
      <name val="Arial"/>
      <family val="2"/>
    </font>
    <font>
      <b/>
      <sz val="9"/>
      <color rgb="FF2E75B5"/>
      <name val="Arial"/>
      <family val="2"/>
    </font>
    <font>
      <sz val="18"/>
      <color rgb="FF548135"/>
      <name val="Arial"/>
      <family val="2"/>
    </font>
    <font>
      <b/>
      <sz val="11"/>
      <name val="Arial"/>
      <family val="2"/>
    </font>
  </fonts>
  <fills count="18">
    <fill>
      <patternFill patternType="none"/>
    </fill>
    <fill>
      <patternFill patternType="gray125"/>
    </fill>
    <fill>
      <patternFill patternType="solid">
        <fgColor theme="1"/>
        <bgColor theme="1"/>
      </patternFill>
    </fill>
    <fill>
      <patternFill patternType="solid">
        <fgColor rgb="FFE2EFD9"/>
        <bgColor rgb="FFE2EFD9"/>
      </patternFill>
    </fill>
    <fill>
      <patternFill patternType="solid">
        <fgColor rgb="FFD8D8D8"/>
        <bgColor rgb="FFD8D8D8"/>
      </patternFill>
    </fill>
    <fill>
      <patternFill patternType="solid">
        <fgColor rgb="FFF2F2F2"/>
        <bgColor rgb="FFF2F2F2"/>
      </patternFill>
    </fill>
    <fill>
      <patternFill patternType="solid">
        <fgColor rgb="FFA8D08D"/>
        <bgColor rgb="FFA8D08D"/>
      </patternFill>
    </fill>
    <fill>
      <patternFill patternType="solid">
        <fgColor rgb="FFD9E2F3"/>
        <bgColor rgb="FFD9E2F3"/>
      </patternFill>
    </fill>
    <fill>
      <patternFill patternType="solid">
        <fgColor rgb="FFFBE4D5"/>
        <bgColor rgb="FFFBE4D5"/>
      </patternFill>
    </fill>
    <fill>
      <patternFill patternType="solid">
        <fgColor rgb="FFFEF2CB"/>
        <bgColor rgb="FFFEF2CB"/>
      </patternFill>
    </fill>
    <fill>
      <patternFill patternType="solid">
        <fgColor rgb="FFE7E6E6"/>
        <bgColor rgb="FFE7E6E6"/>
      </patternFill>
    </fill>
    <fill>
      <patternFill patternType="solid">
        <fgColor rgb="FFBFBFBF"/>
        <bgColor rgb="FFBFBFBF"/>
      </patternFill>
    </fill>
    <fill>
      <patternFill patternType="solid">
        <fgColor theme="0" tint="-0.14999847407452621"/>
        <bgColor rgb="FFE2EFD9"/>
      </patternFill>
    </fill>
    <fill>
      <patternFill patternType="solid">
        <fgColor theme="0" tint="-0.14999847407452621"/>
        <bgColor indexed="64"/>
      </patternFill>
    </fill>
    <fill>
      <patternFill patternType="solid">
        <fgColor theme="0" tint="-0.14999847407452621"/>
        <bgColor rgb="FFF2F2F2"/>
      </patternFill>
    </fill>
    <fill>
      <patternFill patternType="solid">
        <fgColor theme="3"/>
        <bgColor indexed="64"/>
      </patternFill>
    </fill>
    <fill>
      <patternFill patternType="solid">
        <fgColor theme="0"/>
        <bgColor rgb="FFE7E6E6"/>
      </patternFill>
    </fill>
    <fill>
      <patternFill patternType="solid">
        <fgColor theme="9" tint="0.79998168889431442"/>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style="thin">
        <color theme="0"/>
      </right>
      <top style="thin">
        <color theme="0"/>
      </top>
      <bottom style="thin">
        <color theme="0"/>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thin">
        <color indexed="64"/>
      </left>
      <right/>
      <top/>
      <bottom style="thin">
        <color rgb="FF000000"/>
      </bottom>
      <diagonal/>
    </border>
  </borders>
  <cellStyleXfs count="2">
    <xf numFmtId="0" fontId="0" fillId="0" borderId="0"/>
    <xf numFmtId="0" fontId="45" fillId="0" borderId="0" applyNumberFormat="0" applyFill="0" applyBorder="0" applyAlignment="0" applyProtection="0"/>
  </cellStyleXfs>
  <cellXfs count="227">
    <xf numFmtId="0" fontId="0" fillId="0" borderId="0" xfId="0"/>
    <xf numFmtId="0" fontId="1" fillId="2" borderId="1" xfId="0" applyFont="1" applyFill="1" applyBorder="1" applyAlignment="1">
      <alignment wrapText="1"/>
    </xf>
    <xf numFmtId="0" fontId="5" fillId="2" borderId="6" xfId="0" applyFont="1" applyFill="1" applyBorder="1" applyAlignment="1">
      <alignment horizontal="center" vertical="top"/>
    </xf>
    <xf numFmtId="0" fontId="6" fillId="0" borderId="5" xfId="0" applyFont="1" applyBorder="1" applyAlignment="1">
      <alignment vertical="center" wrapText="1"/>
    </xf>
    <xf numFmtId="0" fontId="7" fillId="0" borderId="5" xfId="0" applyFont="1" applyBorder="1" applyAlignment="1">
      <alignment vertical="center" wrapText="1"/>
    </xf>
    <xf numFmtId="0" fontId="8" fillId="0" borderId="0" xfId="0" applyFont="1"/>
    <xf numFmtId="0" fontId="9" fillId="4" borderId="1" xfId="0" applyFont="1" applyFill="1" applyBorder="1" applyAlignment="1">
      <alignment horizontal="center" vertical="center" wrapText="1"/>
    </xf>
    <xf numFmtId="164" fontId="13" fillId="0" borderId="0" xfId="0" applyNumberFormat="1" applyFont="1"/>
    <xf numFmtId="0" fontId="14" fillId="0" borderId="0" xfId="0" applyFont="1" applyAlignment="1">
      <alignment horizontal="right"/>
    </xf>
    <xf numFmtId="0" fontId="10" fillId="4"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10" fontId="3" fillId="0" borderId="1" xfId="0" applyNumberFormat="1" applyFont="1" applyBorder="1" applyAlignment="1">
      <alignment horizontal="center" vertical="center" wrapText="1"/>
    </xf>
    <xf numFmtId="164" fontId="10" fillId="4" borderId="1" xfId="0" applyNumberFormat="1" applyFont="1" applyFill="1" applyBorder="1" applyAlignment="1">
      <alignment horizontal="center" vertical="center" wrapText="1"/>
    </xf>
    <xf numFmtId="164" fontId="9" fillId="4" borderId="1" xfId="0" applyNumberFormat="1" applyFont="1" applyFill="1" applyBorder="1" applyAlignment="1">
      <alignment horizontal="center" vertical="center" wrapText="1"/>
    </xf>
    <xf numFmtId="164" fontId="15" fillId="4" borderId="1" xfId="0" applyNumberFormat="1" applyFont="1" applyFill="1" applyBorder="1" applyAlignment="1">
      <alignment horizontal="center" vertical="center" wrapText="1"/>
    </xf>
    <xf numFmtId="0" fontId="3" fillId="0" borderId="0" xfId="0" applyFont="1" applyAlignment="1">
      <alignment horizontal="left" wrapText="1"/>
    </xf>
    <xf numFmtId="0" fontId="11" fillId="0" borderId="0" xfId="0" applyFont="1" applyAlignment="1">
      <alignment horizontal="center" vertical="center"/>
    </xf>
    <xf numFmtId="0" fontId="21" fillId="4" borderId="1" xfId="0" applyFont="1" applyFill="1" applyBorder="1" applyAlignment="1">
      <alignment horizontal="center" vertical="center" wrapText="1"/>
    </xf>
    <xf numFmtId="10" fontId="22" fillId="0" borderId="1" xfId="0" applyNumberFormat="1" applyFont="1" applyBorder="1" applyAlignment="1">
      <alignment horizontal="center" vertical="center" wrapText="1"/>
    </xf>
    <xf numFmtId="164" fontId="21" fillId="4" borderId="1" xfId="0" applyNumberFormat="1" applyFont="1" applyFill="1" applyBorder="1" applyAlignment="1">
      <alignment horizontal="center" vertical="center" wrapText="1"/>
    </xf>
    <xf numFmtId="0" fontId="25" fillId="0" borderId="0" xfId="0" applyFont="1" applyAlignment="1">
      <alignment horizontal="left" vertical="center"/>
    </xf>
    <xf numFmtId="0" fontId="26" fillId="0" borderId="0" xfId="0" applyFont="1" applyAlignment="1">
      <alignment wrapText="1"/>
    </xf>
    <xf numFmtId="0" fontId="14" fillId="0" borderId="0" xfId="0" applyFont="1" applyAlignment="1">
      <alignment horizontal="left" wrapText="1"/>
    </xf>
    <xf numFmtId="0" fontId="27" fillId="0" borderId="0" xfId="0" applyFont="1" applyAlignment="1">
      <alignment horizontal="center" wrapText="1"/>
    </xf>
    <xf numFmtId="0" fontId="27" fillId="0" borderId="0" xfId="0" applyFont="1" applyAlignment="1">
      <alignment wrapText="1"/>
    </xf>
    <xf numFmtId="0" fontId="28" fillId="0" borderId="0" xfId="0" applyFont="1" applyAlignment="1">
      <alignment wrapText="1"/>
    </xf>
    <xf numFmtId="0" fontId="14" fillId="0" borderId="0" xfId="0" applyFont="1" applyAlignment="1">
      <alignment horizontal="left"/>
    </xf>
    <xf numFmtId="164" fontId="29" fillId="0" borderId="0" xfId="0" applyNumberFormat="1" applyFont="1" applyAlignment="1">
      <alignment wrapText="1"/>
    </xf>
    <xf numFmtId="164" fontId="30" fillId="0" borderId="0" xfId="0" applyNumberFormat="1" applyFont="1" applyAlignment="1">
      <alignment vertical="center" wrapText="1"/>
    </xf>
    <xf numFmtId="164" fontId="31" fillId="0" borderId="0" xfId="0" applyNumberFormat="1" applyFont="1" applyAlignment="1">
      <alignment vertical="center" wrapText="1"/>
    </xf>
    <xf numFmtId="164" fontId="32" fillId="0" borderId="0" xfId="0" applyNumberFormat="1" applyFont="1" applyAlignment="1">
      <alignment vertical="center" wrapText="1"/>
    </xf>
    <xf numFmtId="0" fontId="33" fillId="0" borderId="0" xfId="0" applyFont="1" applyAlignment="1">
      <alignment vertical="center"/>
    </xf>
    <xf numFmtId="164" fontId="34" fillId="0" borderId="0" xfId="0" applyNumberFormat="1" applyFont="1" applyAlignment="1">
      <alignment horizontal="center" vertical="center" wrapText="1"/>
    </xf>
    <xf numFmtId="164" fontId="35" fillId="0" borderId="0" xfId="0" applyNumberFormat="1" applyFont="1" applyAlignment="1">
      <alignment horizontal="center" vertical="center" wrapText="1"/>
    </xf>
    <xf numFmtId="164" fontId="28" fillId="0" borderId="0" xfId="0" applyNumberFormat="1" applyFont="1" applyAlignment="1">
      <alignment horizontal="center" vertical="center" wrapText="1"/>
    </xf>
    <xf numFmtId="0" fontId="33" fillId="0" borderId="0" xfId="0" applyFont="1" applyAlignment="1">
      <alignment horizontal="left" vertical="center"/>
    </xf>
    <xf numFmtId="0" fontId="13" fillId="0" borderId="0" xfId="0" applyFont="1"/>
    <xf numFmtId="0" fontId="36" fillId="0" borderId="0" xfId="0" applyFont="1" applyAlignment="1">
      <alignment horizontal="center" vertical="center" wrapText="1"/>
    </xf>
    <xf numFmtId="164" fontId="29" fillId="0" borderId="0" xfId="0" applyNumberFormat="1" applyFont="1"/>
    <xf numFmtId="164" fontId="29" fillId="0" borderId="0" xfId="0" applyNumberFormat="1" applyFont="1" applyAlignment="1">
      <alignment vertical="center" wrapText="1"/>
    </xf>
    <xf numFmtId="0" fontId="37" fillId="0" borderId="0" xfId="0" applyFont="1" applyAlignment="1">
      <alignment horizontal="center" vertical="center" wrapText="1"/>
    </xf>
    <xf numFmtId="164" fontId="38" fillId="0" borderId="0" xfId="0" applyNumberFormat="1" applyFont="1" applyAlignment="1">
      <alignment horizontal="center" vertical="center" wrapText="1"/>
    </xf>
    <xf numFmtId="164" fontId="37" fillId="0" borderId="0" xfId="0" applyNumberFormat="1" applyFont="1" applyAlignment="1">
      <alignment vertical="center" wrapText="1"/>
    </xf>
    <xf numFmtId="164" fontId="39" fillId="0" borderId="0" xfId="0" applyNumberFormat="1" applyFont="1" applyAlignment="1">
      <alignment horizontal="center" vertical="center" wrapText="1"/>
    </xf>
    <xf numFmtId="0" fontId="40" fillId="0" borderId="0" xfId="0" applyFont="1" applyAlignment="1">
      <alignment wrapText="1"/>
    </xf>
    <xf numFmtId="164" fontId="41" fillId="0" borderId="0" xfId="0" applyNumberFormat="1" applyFont="1"/>
    <xf numFmtId="0" fontId="14" fillId="0" borderId="0" xfId="0" applyFont="1" applyAlignment="1">
      <alignment horizontal="center" vertical="center"/>
    </xf>
    <xf numFmtId="0" fontId="42" fillId="0" borderId="0" xfId="0" applyFont="1" applyAlignment="1">
      <alignment vertical="center" wrapText="1"/>
    </xf>
    <xf numFmtId="164" fontId="43" fillId="0" borderId="0" xfId="0" applyNumberFormat="1" applyFont="1" applyAlignment="1">
      <alignment vertical="center"/>
    </xf>
    <xf numFmtId="0" fontId="12" fillId="0" borderId="0" xfId="0" applyFont="1" applyAlignment="1">
      <alignment vertical="center"/>
    </xf>
    <xf numFmtId="0" fontId="18" fillId="0" borderId="0" xfId="0" applyFont="1" applyAlignment="1">
      <alignment vertical="center" wrapText="1"/>
    </xf>
    <xf numFmtId="10" fontId="10" fillId="0" borderId="0" xfId="0" applyNumberFormat="1" applyFont="1" applyAlignment="1">
      <alignment vertical="center" wrapText="1"/>
    </xf>
    <xf numFmtId="10" fontId="18" fillId="0" borderId="0" xfId="0" applyNumberFormat="1" applyFont="1" applyAlignment="1">
      <alignment vertical="center" wrapText="1"/>
    </xf>
    <xf numFmtId="10" fontId="19" fillId="0" borderId="0" xfId="0" applyNumberFormat="1" applyFont="1" applyAlignment="1">
      <alignment horizontal="right" vertical="center" wrapText="1"/>
    </xf>
    <xf numFmtId="10" fontId="20" fillId="0" borderId="0" xfId="0" applyNumberFormat="1" applyFont="1" applyAlignment="1">
      <alignment horizontal="left" vertical="center" wrapText="1"/>
    </xf>
    <xf numFmtId="0" fontId="3" fillId="0" borderId="0" xfId="0" applyFont="1" applyAlignment="1">
      <alignment horizontal="left" vertical="center" wrapText="1"/>
    </xf>
    <xf numFmtId="0" fontId="18" fillId="0" borderId="0" xfId="0" applyFont="1" applyAlignment="1">
      <alignment horizontal="left" vertical="center" wrapText="1"/>
    </xf>
    <xf numFmtId="164" fontId="10" fillId="0" borderId="0" xfId="0" applyNumberFormat="1" applyFont="1" applyAlignment="1">
      <alignment horizontal="left" vertical="center" wrapText="1"/>
    </xf>
    <xf numFmtId="10" fontId="24" fillId="0" borderId="0" xfId="0" applyNumberFormat="1" applyFont="1" applyAlignment="1">
      <alignment horizontal="left" vertical="center" wrapText="1"/>
    </xf>
    <xf numFmtId="10" fontId="23" fillId="0" borderId="0" xfId="0" applyNumberFormat="1" applyFont="1" applyAlignment="1">
      <alignment horizontal="right" vertical="center" wrapText="1"/>
    </xf>
    <xf numFmtId="0" fontId="3" fillId="0" borderId="2" xfId="0" applyFont="1" applyBorder="1" applyAlignment="1">
      <alignment horizontal="left" vertical="center" wrapText="1"/>
    </xf>
    <xf numFmtId="0" fontId="48" fillId="2" borderId="1" xfId="0" applyFont="1" applyFill="1" applyBorder="1" applyAlignment="1">
      <alignment wrapText="1"/>
    </xf>
    <xf numFmtId="0" fontId="51" fillId="0" borderId="0" xfId="0" applyFont="1"/>
    <xf numFmtId="0" fontId="52" fillId="7" borderId="10" xfId="0" applyFont="1" applyFill="1" applyBorder="1" applyAlignment="1">
      <alignment horizontal="center" vertical="center" wrapText="1"/>
    </xf>
    <xf numFmtId="164" fontId="53" fillId="0" borderId="10" xfId="0" applyNumberFormat="1" applyFont="1" applyBorder="1" applyAlignment="1">
      <alignment horizontal="center" vertical="center"/>
    </xf>
    <xf numFmtId="0" fontId="54" fillId="4" borderId="12" xfId="0" applyFont="1" applyFill="1" applyBorder="1" applyAlignment="1">
      <alignment horizontal="center" wrapText="1"/>
    </xf>
    <xf numFmtId="0" fontId="54" fillId="4" borderId="11" xfId="0" applyFont="1" applyFill="1" applyBorder="1" applyAlignment="1">
      <alignment horizontal="center" wrapText="1"/>
    </xf>
    <xf numFmtId="0" fontId="54" fillId="4" borderId="1" xfId="0" applyFont="1" applyFill="1" applyBorder="1" applyAlignment="1">
      <alignment horizontal="center" vertical="center" wrapText="1"/>
    </xf>
    <xf numFmtId="0" fontId="54" fillId="4" borderId="1" xfId="0" applyFont="1" applyFill="1" applyBorder="1" applyAlignment="1">
      <alignment horizontal="center" wrapText="1"/>
    </xf>
    <xf numFmtId="164" fontId="53" fillId="0" borderId="0" xfId="0" applyNumberFormat="1" applyFont="1" applyAlignment="1">
      <alignment horizontal="center" vertical="center"/>
    </xf>
    <xf numFmtId="0" fontId="55" fillId="0" borderId="0" xfId="0" applyFont="1"/>
    <xf numFmtId="164" fontId="57" fillId="0" borderId="1" xfId="0" applyNumberFormat="1" applyFont="1" applyBorder="1" applyAlignment="1">
      <alignment horizontal="center" vertical="center" wrapText="1"/>
    </xf>
    <xf numFmtId="0" fontId="51" fillId="0" borderId="1" xfId="0" applyFont="1" applyBorder="1" applyAlignment="1">
      <alignment horizontal="center"/>
    </xf>
    <xf numFmtId="0" fontId="51" fillId="0" borderId="0" xfId="0" applyFont="1" applyAlignment="1">
      <alignment horizontal="center" vertical="center"/>
    </xf>
    <xf numFmtId="164" fontId="58" fillId="0" borderId="1" xfId="0" applyNumberFormat="1" applyFont="1" applyBorder="1" applyAlignment="1">
      <alignment horizontal="center" vertical="center" wrapText="1"/>
    </xf>
    <xf numFmtId="0" fontId="58" fillId="12" borderId="1" xfId="0" applyFont="1" applyFill="1" applyBorder="1" applyAlignment="1">
      <alignment horizontal="center" vertical="center" wrapText="1"/>
    </xf>
    <xf numFmtId="0" fontId="60" fillId="0" borderId="0" xfId="0" applyFont="1" applyAlignment="1">
      <alignment horizontal="left" vertical="center" wrapText="1"/>
    </xf>
    <xf numFmtId="0" fontId="62" fillId="8" borderId="10" xfId="0" applyFont="1" applyFill="1" applyBorder="1" applyAlignment="1">
      <alignment horizontal="center" vertical="center" wrapText="1"/>
    </xf>
    <xf numFmtId="164" fontId="63" fillId="0" borderId="10" xfId="0" applyNumberFormat="1" applyFont="1" applyBorder="1" applyAlignment="1">
      <alignment horizontal="center" vertical="center"/>
    </xf>
    <xf numFmtId="0" fontId="54" fillId="4" borderId="16" xfId="0" applyFont="1" applyFill="1" applyBorder="1" applyAlignment="1">
      <alignment horizontal="center" wrapText="1"/>
    </xf>
    <xf numFmtId="164" fontId="63" fillId="0" borderId="0" xfId="0" applyNumberFormat="1" applyFont="1" applyAlignment="1">
      <alignment vertical="center"/>
    </xf>
    <xf numFmtId="164" fontId="56" fillId="5" borderId="12" xfId="0" applyNumberFormat="1" applyFont="1" applyFill="1" applyBorder="1" applyAlignment="1">
      <alignment horizontal="center" vertical="center" wrapText="1"/>
    </xf>
    <xf numFmtId="0" fontId="66" fillId="9" borderId="10" xfId="0" applyFont="1" applyFill="1" applyBorder="1" applyAlignment="1">
      <alignment horizontal="center" vertical="center" wrapText="1"/>
    </xf>
    <xf numFmtId="0" fontId="62" fillId="0" borderId="0" xfId="0" applyFont="1" applyAlignment="1">
      <alignment vertical="center" wrapText="1"/>
    </xf>
    <xf numFmtId="0" fontId="67" fillId="10" borderId="12" xfId="0" applyFont="1" applyFill="1" applyBorder="1" applyAlignment="1">
      <alignment horizontal="center" vertical="center" wrapText="1"/>
    </xf>
    <xf numFmtId="0" fontId="68" fillId="3" borderId="1" xfId="0" applyFont="1" applyFill="1" applyBorder="1" applyAlignment="1">
      <alignment horizontal="center" vertical="center" wrapText="1"/>
    </xf>
    <xf numFmtId="0" fontId="70" fillId="7" borderId="1" xfId="0" applyFont="1" applyFill="1" applyBorder="1" applyAlignment="1">
      <alignment horizontal="center" vertical="center" wrapText="1"/>
    </xf>
    <xf numFmtId="0" fontId="72" fillId="8" borderId="12" xfId="0" applyFont="1" applyFill="1" applyBorder="1" applyAlignment="1">
      <alignment horizontal="center" vertical="center" wrapText="1"/>
    </xf>
    <xf numFmtId="0" fontId="59" fillId="0" borderId="0" xfId="0" applyFont="1" applyAlignment="1">
      <alignment horizontal="right" wrapText="1"/>
    </xf>
    <xf numFmtId="164" fontId="78" fillId="0" borderId="1" xfId="0" applyNumberFormat="1" applyFont="1" applyBorder="1" applyAlignment="1">
      <alignment horizontal="center" vertical="center"/>
    </xf>
    <xf numFmtId="0" fontId="51" fillId="0" borderId="0" xfId="0" applyFont="1" applyAlignment="1">
      <alignment horizontal="right"/>
    </xf>
    <xf numFmtId="0" fontId="56" fillId="0" borderId="0" xfId="0" applyFont="1" applyAlignment="1">
      <alignment wrapText="1"/>
    </xf>
    <xf numFmtId="0" fontId="56" fillId="0" borderId="0" xfId="0" applyFont="1" applyAlignment="1">
      <alignment horizontal="left" wrapText="1"/>
    </xf>
    <xf numFmtId="0" fontId="51" fillId="0" borderId="0" xfId="0" applyFont="1" applyAlignment="1">
      <alignment horizontal="center"/>
    </xf>
    <xf numFmtId="164" fontId="77" fillId="0" borderId="1" xfId="0" applyNumberFormat="1" applyFont="1" applyBorder="1" applyAlignment="1">
      <alignment horizontal="center" vertical="center"/>
    </xf>
    <xf numFmtId="165" fontId="77" fillId="0" borderId="15" xfId="0" applyNumberFormat="1" applyFont="1" applyBorder="1" applyAlignment="1">
      <alignment horizontal="center" vertical="center"/>
    </xf>
    <xf numFmtId="0" fontId="84" fillId="0" borderId="1" xfId="0" applyFont="1" applyBorder="1" applyAlignment="1">
      <alignment horizontal="left" vertical="center" wrapText="1"/>
    </xf>
    <xf numFmtId="165" fontId="77" fillId="0" borderId="1" xfId="0" applyNumberFormat="1" applyFont="1" applyBorder="1" applyAlignment="1">
      <alignment horizontal="center" vertical="center"/>
    </xf>
    <xf numFmtId="0" fontId="48" fillId="2" borderId="16" xfId="0" applyFont="1" applyFill="1" applyBorder="1" applyAlignment="1">
      <alignment wrapText="1"/>
    </xf>
    <xf numFmtId="166" fontId="77" fillId="5" borderId="1" xfId="0" applyNumberFormat="1" applyFont="1" applyFill="1" applyBorder="1" applyAlignment="1">
      <alignment horizontal="center" vertical="center"/>
    </xf>
    <xf numFmtId="0" fontId="51" fillId="0" borderId="0" xfId="0" applyFont="1" applyAlignment="1">
      <alignment wrapText="1"/>
    </xf>
    <xf numFmtId="0" fontId="56" fillId="0" borderId="0" xfId="0" applyFont="1" applyAlignment="1">
      <alignment horizontal="right" wrapText="1"/>
    </xf>
    <xf numFmtId="164" fontId="78" fillId="13" borderId="1" xfId="0" applyNumberFormat="1" applyFont="1" applyFill="1" applyBorder="1" applyAlignment="1">
      <alignment horizontal="center" vertical="center"/>
    </xf>
    <xf numFmtId="164" fontId="79" fillId="13" borderId="1" xfId="0" applyNumberFormat="1" applyFont="1" applyFill="1" applyBorder="1" applyAlignment="1">
      <alignment horizontal="center" vertical="center"/>
    </xf>
    <xf numFmtId="164" fontId="80" fillId="13" borderId="4" xfId="0" applyNumberFormat="1" applyFont="1" applyFill="1" applyBorder="1" applyAlignment="1">
      <alignment horizontal="center" vertical="center"/>
    </xf>
    <xf numFmtId="164" fontId="77" fillId="14" borderId="1" xfId="0" applyNumberFormat="1" applyFont="1" applyFill="1" applyBorder="1" applyAlignment="1">
      <alignment horizontal="center" vertical="center"/>
    </xf>
    <xf numFmtId="10" fontId="77" fillId="14" borderId="12" xfId="0" applyNumberFormat="1" applyFont="1" applyFill="1" applyBorder="1" applyAlignment="1">
      <alignment horizontal="center" vertical="center"/>
    </xf>
    <xf numFmtId="164" fontId="81" fillId="0" borderId="9" xfId="0" applyNumberFormat="1" applyFont="1" applyBorder="1" applyAlignment="1">
      <alignment horizontal="center" vertical="center"/>
    </xf>
    <xf numFmtId="0" fontId="73" fillId="16" borderId="9" xfId="0" applyFont="1" applyFill="1" applyBorder="1" applyAlignment="1">
      <alignment horizontal="center" vertical="center" wrapText="1"/>
    </xf>
    <xf numFmtId="0" fontId="67" fillId="10" borderId="16" xfId="0" applyFont="1" applyFill="1" applyBorder="1" applyAlignment="1">
      <alignment horizontal="center" vertical="center" wrapText="1"/>
    </xf>
    <xf numFmtId="164" fontId="77" fillId="14" borderId="16" xfId="0" applyNumberFormat="1" applyFont="1" applyFill="1" applyBorder="1" applyAlignment="1">
      <alignment horizontal="center" vertical="center"/>
    </xf>
    <xf numFmtId="164" fontId="82" fillId="13" borderId="25" xfId="0" applyNumberFormat="1" applyFont="1" applyFill="1" applyBorder="1" applyAlignment="1">
      <alignment horizontal="center" vertical="center"/>
    </xf>
    <xf numFmtId="0" fontId="51" fillId="0" borderId="16" xfId="0" applyFont="1" applyBorder="1" applyAlignment="1">
      <alignment horizontal="center"/>
    </xf>
    <xf numFmtId="0" fontId="54" fillId="4" borderId="14" xfId="0" applyFont="1" applyFill="1" applyBorder="1" applyAlignment="1">
      <alignment horizontal="center" wrapText="1"/>
    </xf>
    <xf numFmtId="164" fontId="58" fillId="0" borderId="25" xfId="0" applyNumberFormat="1" applyFont="1" applyBorder="1" applyAlignment="1">
      <alignment horizontal="center" vertical="center" wrapText="1"/>
    </xf>
    <xf numFmtId="0" fontId="51" fillId="0" borderId="15" xfId="0" applyFont="1" applyBorder="1"/>
    <xf numFmtId="0" fontId="50" fillId="15" borderId="2" xfId="0" applyFont="1" applyFill="1" applyBorder="1" applyAlignment="1">
      <alignment vertical="center"/>
    </xf>
    <xf numFmtId="0" fontId="51" fillId="15" borderId="0" xfId="0" applyFont="1" applyFill="1" applyAlignment="1">
      <alignment vertical="center"/>
    </xf>
    <xf numFmtId="0" fontId="50" fillId="15" borderId="18" xfId="0" applyFont="1" applyFill="1" applyBorder="1" applyAlignment="1">
      <alignment vertical="center"/>
    </xf>
    <xf numFmtId="0" fontId="67" fillId="10" borderId="26" xfId="0" applyFont="1" applyFill="1" applyBorder="1" applyAlignment="1">
      <alignment horizontal="center" vertical="center" wrapText="1"/>
    </xf>
    <xf numFmtId="0" fontId="67" fillId="10" borderId="20" xfId="0" applyFont="1" applyFill="1" applyBorder="1" applyAlignment="1">
      <alignment horizontal="center" vertical="center" wrapText="1"/>
    </xf>
    <xf numFmtId="0" fontId="94" fillId="9" borderId="25" xfId="0" applyFont="1" applyFill="1" applyBorder="1" applyAlignment="1">
      <alignment horizontal="center" vertical="center" wrapText="1"/>
    </xf>
    <xf numFmtId="0" fontId="48" fillId="2" borderId="14" xfId="0" applyFont="1" applyFill="1" applyBorder="1" applyAlignment="1">
      <alignment wrapText="1"/>
    </xf>
    <xf numFmtId="0" fontId="54" fillId="4" borderId="11" xfId="0" applyFont="1" applyFill="1" applyBorder="1" applyAlignment="1">
      <alignment horizontal="center" vertical="center" wrapText="1"/>
    </xf>
    <xf numFmtId="0" fontId="56" fillId="0" borderId="1" xfId="0" applyFont="1" applyBorder="1" applyAlignment="1">
      <alignment horizontal="center" vertical="center"/>
    </xf>
    <xf numFmtId="164" fontId="54" fillId="14" borderId="1" xfId="0" applyNumberFormat="1" applyFont="1" applyFill="1" applyBorder="1" applyAlignment="1">
      <alignment horizontal="center" vertical="center"/>
    </xf>
    <xf numFmtId="164" fontId="56" fillId="14" borderId="1" xfId="0" applyNumberFormat="1" applyFont="1" applyFill="1" applyBorder="1" applyAlignment="1">
      <alignment horizontal="center" vertical="center"/>
    </xf>
    <xf numFmtId="10" fontId="56" fillId="13" borderId="1" xfId="0" applyNumberFormat="1" applyFont="1" applyFill="1" applyBorder="1" applyAlignment="1">
      <alignment horizontal="center" vertical="center"/>
    </xf>
    <xf numFmtId="0" fontId="56" fillId="0" borderId="0" xfId="0" applyFont="1" applyAlignment="1">
      <alignment horizontal="right" vertical="center" wrapText="1"/>
    </xf>
    <xf numFmtId="0" fontId="96" fillId="0" borderId="0" xfId="0" applyFont="1" applyAlignment="1">
      <alignment horizontal="center" vertical="center"/>
    </xf>
    <xf numFmtId="0" fontId="97" fillId="3" borderId="10" xfId="0" applyFont="1" applyFill="1" applyBorder="1" applyAlignment="1">
      <alignment horizontal="center" vertical="center" wrapText="1"/>
    </xf>
    <xf numFmtId="0" fontId="54" fillId="0" borderId="0" xfId="0" applyFont="1" applyAlignment="1">
      <alignment horizontal="center" vertical="center" wrapText="1"/>
    </xf>
    <xf numFmtId="164" fontId="98" fillId="0" borderId="10" xfId="0" applyNumberFormat="1" applyFont="1" applyBorder="1" applyAlignment="1">
      <alignment horizontal="center" vertical="center"/>
    </xf>
    <xf numFmtId="0" fontId="54" fillId="4" borderId="16" xfId="0" applyFont="1" applyFill="1" applyBorder="1" applyAlignment="1">
      <alignment horizontal="center" vertical="center" wrapText="1"/>
    </xf>
    <xf numFmtId="164" fontId="51" fillId="0" borderId="0" xfId="0" applyNumberFormat="1" applyFont="1" applyAlignment="1">
      <alignment horizontal="center" vertical="center"/>
    </xf>
    <xf numFmtId="164" fontId="51" fillId="0" borderId="0" xfId="0" applyNumberFormat="1" applyFont="1"/>
    <xf numFmtId="164" fontId="67" fillId="0" borderId="0" xfId="0" applyNumberFormat="1" applyFont="1"/>
    <xf numFmtId="164" fontId="56" fillId="0" borderId="12" xfId="0" applyNumberFormat="1" applyFont="1" applyBorder="1" applyAlignment="1">
      <alignment horizontal="left" vertical="center" wrapText="1"/>
    </xf>
    <xf numFmtId="164" fontId="56" fillId="0" borderId="12" xfId="0" applyNumberFormat="1" applyFont="1" applyBorder="1" applyAlignment="1">
      <alignment horizontal="center" vertical="center" wrapText="1"/>
    </xf>
    <xf numFmtId="9" fontId="56" fillId="13" borderId="1" xfId="0" applyNumberFormat="1" applyFont="1" applyFill="1" applyBorder="1" applyAlignment="1">
      <alignment horizontal="center" vertical="center"/>
    </xf>
    <xf numFmtId="164" fontId="56" fillId="14" borderId="12" xfId="0" applyNumberFormat="1" applyFont="1" applyFill="1" applyBorder="1" applyAlignment="1">
      <alignment horizontal="left" wrapText="1"/>
    </xf>
    <xf numFmtId="164" fontId="56" fillId="14" borderId="12" xfId="0" applyNumberFormat="1" applyFont="1" applyFill="1" applyBorder="1" applyAlignment="1">
      <alignment horizontal="left"/>
    </xf>
    <xf numFmtId="164" fontId="56" fillId="14" borderId="12" xfId="0" applyNumberFormat="1" applyFont="1" applyFill="1" applyBorder="1" applyAlignment="1">
      <alignment horizontal="left" vertical="center" wrapText="1"/>
    </xf>
    <xf numFmtId="164" fontId="56" fillId="14" borderId="12" xfId="0" applyNumberFormat="1" applyFont="1" applyFill="1" applyBorder="1" applyAlignment="1">
      <alignment horizontal="center" wrapText="1"/>
    </xf>
    <xf numFmtId="164" fontId="51" fillId="14" borderId="1" xfId="0" applyNumberFormat="1" applyFont="1" applyFill="1" applyBorder="1"/>
    <xf numFmtId="164" fontId="56" fillId="14" borderId="12" xfId="0" applyNumberFormat="1" applyFont="1" applyFill="1" applyBorder="1" applyAlignment="1">
      <alignment horizontal="center" vertical="center" wrapText="1"/>
    </xf>
    <xf numFmtId="164" fontId="96" fillId="13" borderId="1" xfId="0" applyNumberFormat="1" applyFont="1" applyFill="1" applyBorder="1" applyAlignment="1">
      <alignment horizontal="center" vertical="center" wrapText="1"/>
    </xf>
    <xf numFmtId="164" fontId="100" fillId="13" borderId="1" xfId="0" applyNumberFormat="1" applyFont="1" applyFill="1" applyBorder="1" applyAlignment="1">
      <alignment horizontal="center" vertical="center" wrapText="1"/>
    </xf>
    <xf numFmtId="164" fontId="101" fillId="13" borderId="1" xfId="0" applyNumberFormat="1" applyFont="1" applyFill="1" applyBorder="1" applyAlignment="1">
      <alignment horizontal="center" vertical="center" wrapText="1"/>
    </xf>
    <xf numFmtId="0" fontId="48" fillId="0" borderId="21" xfId="0" applyFont="1" applyBorder="1" applyAlignment="1">
      <alignment wrapText="1"/>
    </xf>
    <xf numFmtId="0" fontId="3" fillId="0" borderId="9" xfId="0" applyFont="1" applyBorder="1" applyAlignment="1">
      <alignment horizontal="left" wrapText="1"/>
    </xf>
    <xf numFmtId="0" fontId="58" fillId="12" borderId="15" xfId="0" applyFont="1" applyFill="1" applyBorder="1" applyAlignment="1">
      <alignment horizontal="center" vertical="center" wrapText="1"/>
    </xf>
    <xf numFmtId="0" fontId="54" fillId="4" borderId="15"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74" fillId="0" borderId="5" xfId="0" applyFont="1" applyBorder="1" applyAlignment="1">
      <alignment vertical="center" wrapText="1"/>
    </xf>
    <xf numFmtId="164" fontId="81" fillId="17" borderId="27" xfId="0" applyNumberFormat="1" applyFont="1" applyFill="1" applyBorder="1" applyAlignment="1">
      <alignment horizontal="center" vertical="center"/>
    </xf>
    <xf numFmtId="164" fontId="81" fillId="17" borderId="28" xfId="0" applyNumberFormat="1" applyFont="1" applyFill="1" applyBorder="1" applyAlignment="1">
      <alignment horizontal="center" vertical="center"/>
    </xf>
    <xf numFmtId="164" fontId="81" fillId="17" borderId="29" xfId="0" applyNumberFormat="1" applyFont="1" applyFill="1" applyBorder="1" applyAlignment="1">
      <alignment horizontal="center" vertical="center"/>
    </xf>
    <xf numFmtId="164" fontId="81" fillId="17" borderId="30" xfId="0" applyNumberFormat="1" applyFont="1" applyFill="1" applyBorder="1" applyAlignment="1">
      <alignment horizontal="center" vertical="center"/>
    </xf>
    <xf numFmtId="164" fontId="77" fillId="0" borderId="9" xfId="0" applyNumberFormat="1" applyFont="1" applyBorder="1" applyAlignment="1">
      <alignment horizontal="center" vertical="center"/>
    </xf>
    <xf numFmtId="164" fontId="50" fillId="0" borderId="1" xfId="0" applyNumberFormat="1" applyFont="1" applyBorder="1" applyAlignment="1">
      <alignment horizontal="center" vertical="center" wrapText="1"/>
    </xf>
    <xf numFmtId="10" fontId="101" fillId="0" borderId="1" xfId="0" applyNumberFormat="1" applyFont="1" applyBorder="1" applyAlignment="1">
      <alignment horizontal="center" vertical="center" wrapText="1"/>
    </xf>
    <xf numFmtId="0" fontId="56" fillId="0" borderId="0" xfId="0" applyFont="1"/>
    <xf numFmtId="0" fontId="2" fillId="0" borderId="0" xfId="0" applyFont="1" applyAlignment="1">
      <alignment horizontal="center"/>
    </xf>
    <xf numFmtId="0" fontId="0" fillId="0" borderId="0" xfId="0"/>
    <xf numFmtId="0" fontId="95" fillId="2" borderId="4" xfId="0" applyFont="1" applyFill="1" applyBorder="1" applyAlignment="1">
      <alignment horizontal="center" vertical="center"/>
    </xf>
    <xf numFmtId="0" fontId="4" fillId="0" borderId="5" xfId="0" applyFont="1" applyBorder="1" applyAlignment="1">
      <alignment horizontal="center"/>
    </xf>
    <xf numFmtId="0" fontId="96" fillId="3" borderId="7" xfId="0" applyFont="1" applyFill="1" applyBorder="1" applyAlignment="1">
      <alignment horizontal="center" vertical="center"/>
    </xf>
    <xf numFmtId="0" fontId="50" fillId="0" borderId="8" xfId="0" applyFont="1" applyBorder="1"/>
    <xf numFmtId="0" fontId="50" fillId="0" borderId="9" xfId="0" applyFont="1" applyBorder="1"/>
    <xf numFmtId="0" fontId="51" fillId="0" borderId="25" xfId="0" applyFont="1" applyBorder="1" applyAlignment="1">
      <alignment horizontal="center" vertical="center" wrapText="1"/>
    </xf>
    <xf numFmtId="0" fontId="67" fillId="0" borderId="31" xfId="0" applyFont="1" applyBorder="1" applyAlignment="1">
      <alignment horizontal="left" vertical="center" wrapText="1"/>
    </xf>
    <xf numFmtId="0" fontId="67" fillId="0" borderId="18" xfId="0" applyFont="1" applyBorder="1" applyAlignment="1">
      <alignment horizontal="left" vertical="center" wrapText="1"/>
    </xf>
    <xf numFmtId="0" fontId="96" fillId="17" borderId="7" xfId="0" applyFont="1" applyFill="1" applyBorder="1" applyAlignment="1">
      <alignment horizontal="center" vertical="center"/>
    </xf>
    <xf numFmtId="0" fontId="50" fillId="17" borderId="8" xfId="0" applyFont="1" applyFill="1" applyBorder="1"/>
    <xf numFmtId="0" fontId="47" fillId="0" borderId="25" xfId="0" applyFont="1" applyBorder="1" applyAlignment="1">
      <alignment horizontal="center" vertical="center"/>
    </xf>
    <xf numFmtId="0" fontId="4" fillId="0" borderId="25" xfId="0" applyFont="1" applyBorder="1"/>
    <xf numFmtId="0" fontId="47" fillId="0" borderId="4" xfId="0" applyFont="1" applyBorder="1" applyAlignment="1">
      <alignment horizontal="center" vertical="center"/>
    </xf>
    <xf numFmtId="0" fontId="4" fillId="0" borderId="13" xfId="0" applyFont="1" applyBorder="1"/>
    <xf numFmtId="0" fontId="4" fillId="0" borderId="5" xfId="0" applyFont="1" applyBorder="1"/>
    <xf numFmtId="0" fontId="14" fillId="0" borderId="0" xfId="0" applyFont="1" applyAlignment="1">
      <alignment horizontal="center"/>
    </xf>
    <xf numFmtId="0" fontId="67" fillId="0" borderId="9" xfId="0" applyFont="1" applyBorder="1" applyAlignment="1">
      <alignment horizontal="left" vertical="center" wrapText="1"/>
    </xf>
    <xf numFmtId="0" fontId="49" fillId="7" borderId="7" xfId="0" applyFont="1" applyFill="1" applyBorder="1" applyAlignment="1">
      <alignment horizontal="center" vertical="center"/>
    </xf>
    <xf numFmtId="0" fontId="51" fillId="0" borderId="14" xfId="0" applyFont="1" applyBorder="1" applyAlignment="1">
      <alignment horizontal="left" vertical="center" wrapText="1"/>
    </xf>
    <xf numFmtId="0" fontId="50" fillId="0" borderId="15" xfId="0" applyFont="1" applyBorder="1" applyAlignment="1">
      <alignment horizontal="left" vertical="center" wrapText="1"/>
    </xf>
    <xf numFmtId="0" fontId="64" fillId="0" borderId="3" xfId="0" applyFont="1" applyBorder="1" applyAlignment="1">
      <alignment horizontal="left" vertical="center" wrapText="1"/>
    </xf>
    <xf numFmtId="0" fontId="50" fillId="0" borderId="3" xfId="0" applyFont="1" applyBorder="1" applyAlignment="1">
      <alignment horizontal="left"/>
    </xf>
    <xf numFmtId="0" fontId="61" fillId="8" borderId="7" xfId="0" applyFont="1" applyFill="1" applyBorder="1" applyAlignment="1">
      <alignment horizontal="center" vertical="center"/>
    </xf>
    <xf numFmtId="0" fontId="65" fillId="9" borderId="7" xfId="0" applyFont="1" applyFill="1" applyBorder="1" applyAlignment="1">
      <alignment horizontal="center" vertical="center"/>
    </xf>
    <xf numFmtId="0" fontId="50" fillId="0" borderId="3" xfId="0" applyFont="1" applyBorder="1" applyAlignment="1">
      <alignment horizontal="left" vertical="center"/>
    </xf>
    <xf numFmtId="0" fontId="51" fillId="0" borderId="12" xfId="0" applyFont="1" applyBorder="1" applyAlignment="1">
      <alignment horizontal="center"/>
    </xf>
    <xf numFmtId="0" fontId="51" fillId="0" borderId="13" xfId="0" applyFont="1" applyBorder="1" applyAlignment="1">
      <alignment horizontal="center"/>
    </xf>
    <xf numFmtId="0" fontId="51" fillId="0" borderId="16" xfId="0" applyFont="1" applyBorder="1" applyAlignment="1">
      <alignment horizontal="center"/>
    </xf>
    <xf numFmtId="0" fontId="56" fillId="0" borderId="0" xfId="0" applyFont="1" applyAlignment="1">
      <alignment horizontal="left" wrapText="1"/>
    </xf>
    <xf numFmtId="0" fontId="51" fillId="0" borderId="0" xfId="0" applyFont="1"/>
    <xf numFmtId="0" fontId="51" fillId="0" borderId="0" xfId="0" applyFont="1" applyAlignment="1">
      <alignment horizontal="center"/>
    </xf>
    <xf numFmtId="0" fontId="56" fillId="0" borderId="0" xfId="0" applyFont="1" applyAlignment="1">
      <alignment horizontal="right" vertical="center" wrapText="1"/>
    </xf>
    <xf numFmtId="0" fontId="51" fillId="2" borderId="7" xfId="0" applyFont="1" applyFill="1" applyBorder="1" applyAlignment="1">
      <alignment horizontal="center"/>
    </xf>
    <xf numFmtId="0" fontId="73" fillId="11" borderId="4" xfId="0" applyFont="1" applyFill="1" applyBorder="1" applyAlignment="1">
      <alignment vertical="center"/>
    </xf>
    <xf numFmtId="0" fontId="50" fillId="0" borderId="13" xfId="0" applyFont="1" applyBorder="1"/>
    <xf numFmtId="0" fontId="50" fillId="0" borderId="5" xfId="0" applyFont="1" applyBorder="1"/>
    <xf numFmtId="0" fontId="84" fillId="0" borderId="14" xfId="0" applyFont="1" applyBorder="1" applyAlignment="1">
      <alignment horizontal="left" vertical="top" wrapText="1"/>
    </xf>
    <xf numFmtId="0" fontId="50" fillId="0" borderId="22" xfId="0" applyFont="1" applyBorder="1"/>
    <xf numFmtId="0" fontId="50" fillId="0" borderId="15" xfId="0" applyFont="1" applyBorder="1"/>
    <xf numFmtId="0" fontId="87" fillId="2" borderId="21" xfId="0" applyFont="1" applyFill="1" applyBorder="1" applyAlignment="1">
      <alignment horizontal="left" vertical="center" wrapText="1"/>
    </xf>
    <xf numFmtId="0" fontId="50" fillId="0" borderId="2" xfId="0" applyFont="1" applyBorder="1" applyAlignment="1">
      <alignment vertical="center"/>
    </xf>
    <xf numFmtId="0" fontId="50" fillId="0" borderId="23" xfId="0" applyFont="1" applyBorder="1" applyAlignment="1">
      <alignment vertical="center"/>
    </xf>
    <xf numFmtId="0" fontId="51" fillId="0" borderId="0" xfId="0" applyFont="1" applyAlignment="1">
      <alignment vertical="center"/>
    </xf>
    <xf numFmtId="0" fontId="50" fillId="0" borderId="24" xfId="0" applyFont="1" applyBorder="1" applyAlignment="1">
      <alignment vertical="center"/>
    </xf>
    <xf numFmtId="0" fontId="50" fillId="0" borderId="3" xfId="0" applyFont="1" applyBorder="1" applyAlignment="1">
      <alignment vertical="center"/>
    </xf>
    <xf numFmtId="0" fontId="93" fillId="2" borderId="14" xfId="0" applyFont="1" applyFill="1" applyBorder="1" applyAlignment="1">
      <alignment horizontal="left" vertical="center" wrapText="1"/>
    </xf>
    <xf numFmtId="0" fontId="50" fillId="0" borderId="22" xfId="0" applyFont="1" applyBorder="1" applyAlignment="1">
      <alignment horizontal="left" vertical="center"/>
    </xf>
    <xf numFmtId="0" fontId="50" fillId="0" borderId="15" xfId="0" applyFont="1" applyBorder="1" applyAlignment="1">
      <alignment horizontal="left" vertical="center"/>
    </xf>
    <xf numFmtId="0" fontId="92" fillId="2" borderId="14" xfId="1" applyFont="1" applyFill="1" applyBorder="1" applyAlignment="1">
      <alignment horizontal="left" vertical="center" wrapText="1"/>
    </xf>
    <xf numFmtId="0" fontId="92" fillId="0" borderId="22" xfId="1" applyFont="1" applyBorder="1" applyAlignment="1">
      <alignment horizontal="left" vertical="center"/>
    </xf>
    <xf numFmtId="0" fontId="92" fillId="0" borderId="15" xfId="1" applyFont="1" applyBorder="1" applyAlignment="1">
      <alignment horizontal="left" vertical="center"/>
    </xf>
    <xf numFmtId="0" fontId="67" fillId="10" borderId="17" xfId="0" applyFont="1" applyFill="1" applyBorder="1" applyAlignment="1">
      <alignment horizontal="center" vertical="center" wrapText="1"/>
    </xf>
    <xf numFmtId="0" fontId="50" fillId="0" borderId="18" xfId="0" applyFont="1" applyBorder="1"/>
    <xf numFmtId="0" fontId="50" fillId="0" borderId="19" xfId="0" applyFont="1" applyBorder="1"/>
    <xf numFmtId="0" fontId="88" fillId="3" borderId="4" xfId="0" applyFont="1" applyFill="1" applyBorder="1" applyAlignment="1">
      <alignment horizontal="center" vertical="center" wrapText="1"/>
    </xf>
    <xf numFmtId="0" fontId="67" fillId="10" borderId="4" xfId="0" applyFont="1" applyFill="1" applyBorder="1" applyAlignment="1">
      <alignment horizontal="center" vertical="center" wrapText="1"/>
    </xf>
    <xf numFmtId="0" fontId="71" fillId="10" borderId="4" xfId="0" applyFont="1" applyFill="1" applyBorder="1" applyAlignment="1">
      <alignment horizontal="center" vertical="center" wrapText="1"/>
    </xf>
  </cellXfs>
  <cellStyles count="2">
    <cellStyle name="Hyperlink" xfId="1" builtinId="8"/>
    <cellStyle name="Normal" xfId="0" builtinId="0"/>
  </cellStyles>
  <dxfs count="2">
    <dxf>
      <font>
        <color theme="9"/>
      </font>
      <numFmt numFmtId="164" formatCode="#,##0.00\ &quot;€&quot;"/>
      <fill>
        <patternFill patternType="none"/>
      </fill>
    </dxf>
    <dxf>
      <font>
        <color rgb="FFC00000"/>
      </font>
      <numFmt numFmtId="164" formatCode="#,##0.00\ &quot;€&quo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instagram.com/ullarc/" TargetMode="External"/><Relationship Id="rId1" Type="http://schemas.openxmlformats.org/officeDocument/2006/relationships/hyperlink" Target="http://www.ullarc.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999"/>
  <sheetViews>
    <sheetView zoomScale="90" zoomScaleNormal="90" workbookViewId="0">
      <selection activeCell="B13" sqref="B13"/>
    </sheetView>
  </sheetViews>
  <sheetFormatPr defaultColWidth="14.44140625" defaultRowHeight="15" customHeight="1" x14ac:dyDescent="0.3"/>
  <cols>
    <col min="1" max="1" width="12.77734375" customWidth="1"/>
    <col min="2" max="2" width="180.77734375" customWidth="1"/>
    <col min="3" max="26" width="8.77734375" customWidth="1"/>
  </cols>
  <sheetData>
    <row r="1" spans="1:2" ht="47.25" customHeight="1" x14ac:dyDescent="0.3">
      <c r="A1" s="1" t="s">
        <v>0</v>
      </c>
      <c r="B1" s="168"/>
    </row>
    <row r="2" spans="1:2" ht="76.5" customHeight="1" x14ac:dyDescent="0.3">
      <c r="A2" s="61" t="s">
        <v>1</v>
      </c>
      <c r="B2" s="169"/>
    </row>
    <row r="3" spans="1:2" ht="30" customHeight="1" x14ac:dyDescent="0.3">
      <c r="A3" s="170" t="s">
        <v>127</v>
      </c>
      <c r="B3" s="171"/>
    </row>
    <row r="4" spans="1:2" ht="45.6" x14ac:dyDescent="0.3">
      <c r="A4" s="2">
        <v>1</v>
      </c>
      <c r="B4" s="3" t="s">
        <v>2</v>
      </c>
    </row>
    <row r="5" spans="1:2" ht="46.8" x14ac:dyDescent="0.3">
      <c r="A5" s="2">
        <v>2</v>
      </c>
      <c r="B5" s="3" t="s">
        <v>3</v>
      </c>
    </row>
    <row r="6" spans="1:2" ht="30.6" x14ac:dyDescent="0.3">
      <c r="A6" s="2">
        <v>3</v>
      </c>
      <c r="B6" s="3" t="s">
        <v>4</v>
      </c>
    </row>
    <row r="7" spans="1:2" ht="24.6" x14ac:dyDescent="0.3">
      <c r="A7" s="2">
        <v>4</v>
      </c>
      <c r="B7" s="3" t="s">
        <v>5</v>
      </c>
    </row>
    <row r="8" spans="1:2" ht="24.6" x14ac:dyDescent="0.3">
      <c r="A8" s="2">
        <v>5</v>
      </c>
      <c r="B8" s="3" t="s">
        <v>6</v>
      </c>
    </row>
    <row r="9" spans="1:2" ht="46.2" x14ac:dyDescent="0.3">
      <c r="A9" s="2">
        <v>6</v>
      </c>
      <c r="B9" s="159" t="s">
        <v>141</v>
      </c>
    </row>
    <row r="10" spans="1:2" ht="31.2" x14ac:dyDescent="0.3">
      <c r="A10" s="2">
        <v>7</v>
      </c>
      <c r="B10" s="3" t="s">
        <v>142</v>
      </c>
    </row>
    <row r="11" spans="1:2" ht="24.6" x14ac:dyDescent="0.3">
      <c r="A11" s="2">
        <v>8</v>
      </c>
      <c r="B11" s="4" t="s">
        <v>7</v>
      </c>
    </row>
    <row r="12" spans="1:2" ht="18" customHeight="1" x14ac:dyDescent="0.35">
      <c r="B12" s="5"/>
    </row>
    <row r="13" spans="1:2" ht="18" customHeight="1" x14ac:dyDescent="0.3">
      <c r="A13" s="167" t="s">
        <v>147</v>
      </c>
      <c r="B13" s="167" t="s">
        <v>146</v>
      </c>
    </row>
    <row r="14" spans="1:2" ht="18" customHeight="1" x14ac:dyDescent="0.35">
      <c r="B14" s="5"/>
    </row>
    <row r="15" spans="1:2" ht="18" customHeight="1" x14ac:dyDescent="0.35">
      <c r="B15" s="5"/>
    </row>
    <row r="16" spans="1:2" ht="18" customHeight="1" x14ac:dyDescent="0.35">
      <c r="B16" s="5"/>
    </row>
    <row r="17" spans="2:2" ht="18" customHeight="1" x14ac:dyDescent="0.35">
      <c r="B17" s="5"/>
    </row>
    <row r="18" spans="2:2" ht="18" customHeight="1" x14ac:dyDescent="0.35">
      <c r="B18" s="5"/>
    </row>
    <row r="19" spans="2:2" ht="18" customHeight="1" x14ac:dyDescent="0.35">
      <c r="B19" s="5"/>
    </row>
    <row r="20" spans="2:2" ht="18" customHeight="1" x14ac:dyDescent="0.35">
      <c r="B20" s="5"/>
    </row>
    <row r="21" spans="2:2" ht="18" customHeight="1" x14ac:dyDescent="0.35">
      <c r="B21" s="5"/>
    </row>
    <row r="22" spans="2:2" ht="18" customHeight="1" x14ac:dyDescent="0.35">
      <c r="B22" s="5"/>
    </row>
    <row r="23" spans="2:2" ht="18" customHeight="1" x14ac:dyDescent="0.35">
      <c r="B23" s="5"/>
    </row>
    <row r="24" spans="2:2" ht="18" customHeight="1" x14ac:dyDescent="0.35">
      <c r="B24" s="5"/>
    </row>
    <row r="25" spans="2:2" ht="18" customHeight="1" x14ac:dyDescent="0.35">
      <c r="B25" s="5"/>
    </row>
    <row r="26" spans="2:2" ht="18" customHeight="1" x14ac:dyDescent="0.35">
      <c r="B26" s="5"/>
    </row>
    <row r="27" spans="2:2" ht="18" customHeight="1" x14ac:dyDescent="0.35">
      <c r="B27" s="5"/>
    </row>
    <row r="28" spans="2:2" ht="18" customHeight="1" x14ac:dyDescent="0.35">
      <c r="B28" s="5"/>
    </row>
    <row r="29" spans="2:2" ht="18" customHeight="1" x14ac:dyDescent="0.35">
      <c r="B29" s="5"/>
    </row>
    <row r="30" spans="2:2" ht="18" customHeight="1" x14ac:dyDescent="0.35">
      <c r="B30" s="5"/>
    </row>
    <row r="31" spans="2:2" ht="18" customHeight="1" x14ac:dyDescent="0.35">
      <c r="B31" s="5"/>
    </row>
    <row r="32" spans="2:2" ht="18" customHeight="1" x14ac:dyDescent="0.35">
      <c r="B32" s="5"/>
    </row>
    <row r="33" spans="2:2" ht="18" customHeight="1" x14ac:dyDescent="0.35">
      <c r="B33" s="5"/>
    </row>
    <row r="34" spans="2:2" ht="18" customHeight="1" x14ac:dyDescent="0.35">
      <c r="B34" s="5"/>
    </row>
    <row r="35" spans="2:2" ht="18" customHeight="1" x14ac:dyDescent="0.35">
      <c r="B35" s="5"/>
    </row>
    <row r="36" spans="2:2" ht="18" customHeight="1" x14ac:dyDescent="0.35">
      <c r="B36" s="5"/>
    </row>
    <row r="37" spans="2:2" ht="18" customHeight="1" x14ac:dyDescent="0.35">
      <c r="B37" s="5"/>
    </row>
    <row r="38" spans="2:2" ht="18" customHeight="1" x14ac:dyDescent="0.35">
      <c r="B38" s="5"/>
    </row>
    <row r="39" spans="2:2" ht="18" customHeight="1" x14ac:dyDescent="0.35">
      <c r="B39" s="5"/>
    </row>
    <row r="40" spans="2:2" ht="18" customHeight="1" x14ac:dyDescent="0.35">
      <c r="B40" s="5"/>
    </row>
    <row r="41" spans="2:2" ht="18" customHeight="1" x14ac:dyDescent="0.35">
      <c r="B41" s="5"/>
    </row>
    <row r="42" spans="2:2" ht="18" customHeight="1" x14ac:dyDescent="0.35">
      <c r="B42" s="5"/>
    </row>
    <row r="43" spans="2:2" ht="18" customHeight="1" x14ac:dyDescent="0.35">
      <c r="B43" s="5"/>
    </row>
    <row r="44" spans="2:2" ht="18" customHeight="1" x14ac:dyDescent="0.35">
      <c r="B44" s="5"/>
    </row>
    <row r="45" spans="2:2" ht="18" customHeight="1" x14ac:dyDescent="0.35">
      <c r="B45" s="5"/>
    </row>
    <row r="46" spans="2:2" ht="18" customHeight="1" x14ac:dyDescent="0.35">
      <c r="B46" s="5"/>
    </row>
    <row r="47" spans="2:2" ht="18" customHeight="1" x14ac:dyDescent="0.35">
      <c r="B47" s="5"/>
    </row>
    <row r="48" spans="2:2" ht="18" customHeight="1" x14ac:dyDescent="0.35">
      <c r="B48" s="5"/>
    </row>
    <row r="49" spans="2:2" ht="18" customHeight="1" x14ac:dyDescent="0.35">
      <c r="B49" s="5"/>
    </row>
    <row r="50" spans="2:2" ht="18" customHeight="1" x14ac:dyDescent="0.35">
      <c r="B50" s="5"/>
    </row>
    <row r="51" spans="2:2" ht="18" customHeight="1" x14ac:dyDescent="0.35">
      <c r="B51" s="5"/>
    </row>
    <row r="52" spans="2:2" ht="18" customHeight="1" x14ac:dyDescent="0.35">
      <c r="B52" s="5"/>
    </row>
    <row r="53" spans="2:2" ht="18" customHeight="1" x14ac:dyDescent="0.35">
      <c r="B53" s="5"/>
    </row>
    <row r="54" spans="2:2" ht="18" customHeight="1" x14ac:dyDescent="0.35">
      <c r="B54" s="5"/>
    </row>
    <row r="55" spans="2:2" ht="18" customHeight="1" x14ac:dyDescent="0.35">
      <c r="B55" s="5"/>
    </row>
    <row r="56" spans="2:2" ht="18" customHeight="1" x14ac:dyDescent="0.35">
      <c r="B56" s="5"/>
    </row>
    <row r="57" spans="2:2" ht="18" customHeight="1" x14ac:dyDescent="0.35">
      <c r="B57" s="5"/>
    </row>
    <row r="58" spans="2:2" ht="18" customHeight="1" x14ac:dyDescent="0.35">
      <c r="B58" s="5"/>
    </row>
    <row r="59" spans="2:2" ht="18" customHeight="1" x14ac:dyDescent="0.35">
      <c r="B59" s="5"/>
    </row>
    <row r="60" spans="2:2" ht="18" customHeight="1" x14ac:dyDescent="0.35">
      <c r="B60" s="5"/>
    </row>
    <row r="61" spans="2:2" ht="18" customHeight="1" x14ac:dyDescent="0.35">
      <c r="B61" s="5"/>
    </row>
    <row r="62" spans="2:2" ht="18" customHeight="1" x14ac:dyDescent="0.35">
      <c r="B62" s="5"/>
    </row>
    <row r="63" spans="2:2" ht="18" customHeight="1" x14ac:dyDescent="0.35">
      <c r="B63" s="5"/>
    </row>
    <row r="64" spans="2:2" ht="18" customHeight="1" x14ac:dyDescent="0.35">
      <c r="B64" s="5"/>
    </row>
    <row r="65" spans="2:2" ht="18" customHeight="1" x14ac:dyDescent="0.35">
      <c r="B65" s="5"/>
    </row>
    <row r="66" spans="2:2" ht="18" customHeight="1" x14ac:dyDescent="0.35">
      <c r="B66" s="5"/>
    </row>
    <row r="67" spans="2:2" ht="18" customHeight="1" x14ac:dyDescent="0.35">
      <c r="B67" s="5"/>
    </row>
    <row r="68" spans="2:2" ht="18" customHeight="1" x14ac:dyDescent="0.35">
      <c r="B68" s="5"/>
    </row>
    <row r="69" spans="2:2" ht="18" customHeight="1" x14ac:dyDescent="0.35">
      <c r="B69" s="5"/>
    </row>
    <row r="70" spans="2:2" ht="18" customHeight="1" x14ac:dyDescent="0.35">
      <c r="B70" s="5"/>
    </row>
    <row r="71" spans="2:2" ht="18" customHeight="1" x14ac:dyDescent="0.35">
      <c r="B71" s="5"/>
    </row>
    <row r="72" spans="2:2" ht="18" customHeight="1" x14ac:dyDescent="0.35">
      <c r="B72" s="5"/>
    </row>
    <row r="73" spans="2:2" ht="18" customHeight="1" x14ac:dyDescent="0.35">
      <c r="B73" s="5"/>
    </row>
    <row r="74" spans="2:2" ht="18" customHeight="1" x14ac:dyDescent="0.35">
      <c r="B74" s="5"/>
    </row>
    <row r="75" spans="2:2" ht="18" customHeight="1" x14ac:dyDescent="0.35">
      <c r="B75" s="5"/>
    </row>
    <row r="76" spans="2:2" ht="18" customHeight="1" x14ac:dyDescent="0.35">
      <c r="B76" s="5"/>
    </row>
    <row r="77" spans="2:2" ht="18" customHeight="1" x14ac:dyDescent="0.35">
      <c r="B77" s="5"/>
    </row>
    <row r="78" spans="2:2" ht="18" customHeight="1" x14ac:dyDescent="0.35">
      <c r="B78" s="5"/>
    </row>
    <row r="79" spans="2:2" ht="18" customHeight="1" x14ac:dyDescent="0.35">
      <c r="B79" s="5"/>
    </row>
    <row r="80" spans="2:2" ht="18" customHeight="1" x14ac:dyDescent="0.35">
      <c r="B80" s="5"/>
    </row>
    <row r="81" spans="2:2" ht="18" customHeight="1" x14ac:dyDescent="0.35">
      <c r="B81" s="5"/>
    </row>
    <row r="82" spans="2:2" ht="18" customHeight="1" x14ac:dyDescent="0.35">
      <c r="B82" s="5"/>
    </row>
    <row r="83" spans="2:2" ht="18" customHeight="1" x14ac:dyDescent="0.35">
      <c r="B83" s="5"/>
    </row>
    <row r="84" spans="2:2" ht="18" customHeight="1" x14ac:dyDescent="0.35">
      <c r="B84" s="5"/>
    </row>
    <row r="85" spans="2:2" ht="18" customHeight="1" x14ac:dyDescent="0.35">
      <c r="B85" s="5"/>
    </row>
    <row r="86" spans="2:2" ht="18" customHeight="1" x14ac:dyDescent="0.35">
      <c r="B86" s="5"/>
    </row>
    <row r="87" spans="2:2" ht="18" customHeight="1" x14ac:dyDescent="0.35">
      <c r="B87" s="5"/>
    </row>
    <row r="88" spans="2:2" ht="18" customHeight="1" x14ac:dyDescent="0.35">
      <c r="B88" s="5"/>
    </row>
    <row r="89" spans="2:2" ht="18" customHeight="1" x14ac:dyDescent="0.35">
      <c r="B89" s="5"/>
    </row>
    <row r="90" spans="2:2" ht="18" customHeight="1" x14ac:dyDescent="0.35">
      <c r="B90" s="5"/>
    </row>
    <row r="91" spans="2:2" ht="18" customHeight="1" x14ac:dyDescent="0.35">
      <c r="B91" s="5"/>
    </row>
    <row r="92" spans="2:2" ht="18" customHeight="1" x14ac:dyDescent="0.35">
      <c r="B92" s="5"/>
    </row>
    <row r="93" spans="2:2" ht="18" customHeight="1" x14ac:dyDescent="0.35">
      <c r="B93" s="5"/>
    </row>
    <row r="94" spans="2:2" ht="18" customHeight="1" x14ac:dyDescent="0.35">
      <c r="B94" s="5"/>
    </row>
    <row r="95" spans="2:2" ht="18" customHeight="1" x14ac:dyDescent="0.35">
      <c r="B95" s="5"/>
    </row>
    <row r="96" spans="2:2" ht="18" customHeight="1" x14ac:dyDescent="0.35">
      <c r="B96" s="5"/>
    </row>
    <row r="97" spans="2:2" ht="18" customHeight="1" x14ac:dyDescent="0.35">
      <c r="B97" s="5"/>
    </row>
    <row r="98" spans="2:2" ht="18" customHeight="1" x14ac:dyDescent="0.35">
      <c r="B98" s="5"/>
    </row>
    <row r="99" spans="2:2" ht="18" customHeight="1" x14ac:dyDescent="0.35">
      <c r="B99" s="5"/>
    </row>
    <row r="100" spans="2:2" ht="18" customHeight="1" x14ac:dyDescent="0.35">
      <c r="B100" s="5"/>
    </row>
    <row r="101" spans="2:2" ht="18" customHeight="1" x14ac:dyDescent="0.35">
      <c r="B101" s="5"/>
    </row>
    <row r="102" spans="2:2" ht="18" customHeight="1" x14ac:dyDescent="0.35">
      <c r="B102" s="5"/>
    </row>
    <row r="103" spans="2:2" ht="18" customHeight="1" x14ac:dyDescent="0.35">
      <c r="B103" s="5"/>
    </row>
    <row r="104" spans="2:2" ht="18" customHeight="1" x14ac:dyDescent="0.35">
      <c r="B104" s="5"/>
    </row>
    <row r="105" spans="2:2" ht="18" customHeight="1" x14ac:dyDescent="0.35">
      <c r="B105" s="5"/>
    </row>
    <row r="106" spans="2:2" ht="18" customHeight="1" x14ac:dyDescent="0.35">
      <c r="B106" s="5"/>
    </row>
    <row r="107" spans="2:2" ht="18" customHeight="1" x14ac:dyDescent="0.35">
      <c r="B107" s="5"/>
    </row>
    <row r="108" spans="2:2" ht="18" customHeight="1" x14ac:dyDescent="0.35">
      <c r="B108" s="5"/>
    </row>
    <row r="109" spans="2:2" ht="18" customHeight="1" x14ac:dyDescent="0.35">
      <c r="B109" s="5"/>
    </row>
    <row r="110" spans="2:2" ht="18" customHeight="1" x14ac:dyDescent="0.35">
      <c r="B110" s="5"/>
    </row>
    <row r="111" spans="2:2" ht="18" customHeight="1" x14ac:dyDescent="0.35">
      <c r="B111" s="5"/>
    </row>
    <row r="112" spans="2:2" ht="18" customHeight="1" x14ac:dyDescent="0.35">
      <c r="B112" s="5"/>
    </row>
    <row r="113" spans="2:2" ht="18" customHeight="1" x14ac:dyDescent="0.35">
      <c r="B113" s="5"/>
    </row>
    <row r="114" spans="2:2" ht="18" customHeight="1" x14ac:dyDescent="0.35">
      <c r="B114" s="5"/>
    </row>
    <row r="115" spans="2:2" ht="18" customHeight="1" x14ac:dyDescent="0.35">
      <c r="B115" s="5"/>
    </row>
    <row r="116" spans="2:2" ht="18" customHeight="1" x14ac:dyDescent="0.35">
      <c r="B116" s="5"/>
    </row>
    <row r="117" spans="2:2" ht="18" customHeight="1" x14ac:dyDescent="0.35">
      <c r="B117" s="5"/>
    </row>
    <row r="118" spans="2:2" ht="18" customHeight="1" x14ac:dyDescent="0.35">
      <c r="B118" s="5"/>
    </row>
    <row r="119" spans="2:2" ht="18" customHeight="1" x14ac:dyDescent="0.35">
      <c r="B119" s="5"/>
    </row>
    <row r="120" spans="2:2" ht="18" customHeight="1" x14ac:dyDescent="0.35">
      <c r="B120" s="5"/>
    </row>
    <row r="121" spans="2:2" ht="18" customHeight="1" x14ac:dyDescent="0.35">
      <c r="B121" s="5"/>
    </row>
    <row r="122" spans="2:2" ht="18" customHeight="1" x14ac:dyDescent="0.35">
      <c r="B122" s="5"/>
    </row>
    <row r="123" spans="2:2" ht="18" customHeight="1" x14ac:dyDescent="0.35">
      <c r="B123" s="5"/>
    </row>
    <row r="124" spans="2:2" ht="18" customHeight="1" x14ac:dyDescent="0.35">
      <c r="B124" s="5"/>
    </row>
    <row r="125" spans="2:2" ht="18" customHeight="1" x14ac:dyDescent="0.35">
      <c r="B125" s="5"/>
    </row>
    <row r="126" spans="2:2" ht="18" customHeight="1" x14ac:dyDescent="0.35">
      <c r="B126" s="5"/>
    </row>
    <row r="127" spans="2:2" ht="18" customHeight="1" x14ac:dyDescent="0.35">
      <c r="B127" s="5"/>
    </row>
    <row r="128" spans="2:2" ht="18" customHeight="1" x14ac:dyDescent="0.35">
      <c r="B128" s="5"/>
    </row>
    <row r="129" spans="2:2" ht="18" customHeight="1" x14ac:dyDescent="0.35">
      <c r="B129" s="5"/>
    </row>
    <row r="130" spans="2:2" ht="18" customHeight="1" x14ac:dyDescent="0.35">
      <c r="B130" s="5"/>
    </row>
    <row r="131" spans="2:2" ht="18" customHeight="1" x14ac:dyDescent="0.35">
      <c r="B131" s="5"/>
    </row>
    <row r="132" spans="2:2" ht="18" customHeight="1" x14ac:dyDescent="0.35">
      <c r="B132" s="5"/>
    </row>
    <row r="133" spans="2:2" ht="18" customHeight="1" x14ac:dyDescent="0.35">
      <c r="B133" s="5"/>
    </row>
    <row r="134" spans="2:2" ht="18" customHeight="1" x14ac:dyDescent="0.35">
      <c r="B134" s="5"/>
    </row>
    <row r="135" spans="2:2" ht="18" customHeight="1" x14ac:dyDescent="0.35">
      <c r="B135" s="5"/>
    </row>
    <row r="136" spans="2:2" ht="18" customHeight="1" x14ac:dyDescent="0.35">
      <c r="B136" s="5"/>
    </row>
    <row r="137" spans="2:2" ht="18" customHeight="1" x14ac:dyDescent="0.35">
      <c r="B137" s="5"/>
    </row>
    <row r="138" spans="2:2" ht="18" customHeight="1" x14ac:dyDescent="0.35">
      <c r="B138" s="5"/>
    </row>
    <row r="139" spans="2:2" ht="18" customHeight="1" x14ac:dyDescent="0.35">
      <c r="B139" s="5"/>
    </row>
    <row r="140" spans="2:2" ht="18" customHeight="1" x14ac:dyDescent="0.35">
      <c r="B140" s="5"/>
    </row>
    <row r="141" spans="2:2" ht="18" customHeight="1" x14ac:dyDescent="0.35">
      <c r="B141" s="5"/>
    </row>
    <row r="142" spans="2:2" ht="18" customHeight="1" x14ac:dyDescent="0.35">
      <c r="B142" s="5"/>
    </row>
    <row r="143" spans="2:2" ht="18" customHeight="1" x14ac:dyDescent="0.35">
      <c r="B143" s="5"/>
    </row>
    <row r="144" spans="2:2" ht="18" customHeight="1" x14ac:dyDescent="0.35">
      <c r="B144" s="5"/>
    </row>
    <row r="145" spans="2:2" ht="18" customHeight="1" x14ac:dyDescent="0.35">
      <c r="B145" s="5"/>
    </row>
    <row r="146" spans="2:2" ht="18" customHeight="1" x14ac:dyDescent="0.35">
      <c r="B146" s="5"/>
    </row>
    <row r="147" spans="2:2" ht="18" customHeight="1" x14ac:dyDescent="0.35">
      <c r="B147" s="5"/>
    </row>
    <row r="148" spans="2:2" ht="18" customHeight="1" x14ac:dyDescent="0.35">
      <c r="B148" s="5"/>
    </row>
    <row r="149" spans="2:2" ht="18" customHeight="1" x14ac:dyDescent="0.35">
      <c r="B149" s="5"/>
    </row>
    <row r="150" spans="2:2" ht="18" customHeight="1" x14ac:dyDescent="0.35">
      <c r="B150" s="5"/>
    </row>
    <row r="151" spans="2:2" ht="18" customHeight="1" x14ac:dyDescent="0.35">
      <c r="B151" s="5"/>
    </row>
    <row r="152" spans="2:2" ht="18" customHeight="1" x14ac:dyDescent="0.35">
      <c r="B152" s="5"/>
    </row>
    <row r="153" spans="2:2" ht="18" customHeight="1" x14ac:dyDescent="0.35">
      <c r="B153" s="5"/>
    </row>
    <row r="154" spans="2:2" ht="18" customHeight="1" x14ac:dyDescent="0.35">
      <c r="B154" s="5"/>
    </row>
    <row r="155" spans="2:2" ht="18" customHeight="1" x14ac:dyDescent="0.35">
      <c r="B155" s="5"/>
    </row>
    <row r="156" spans="2:2" ht="18" customHeight="1" x14ac:dyDescent="0.35">
      <c r="B156" s="5"/>
    </row>
    <row r="157" spans="2:2" ht="18" customHeight="1" x14ac:dyDescent="0.35">
      <c r="B157" s="5"/>
    </row>
    <row r="158" spans="2:2" ht="18" customHeight="1" x14ac:dyDescent="0.35">
      <c r="B158" s="5"/>
    </row>
    <row r="159" spans="2:2" ht="18" customHeight="1" x14ac:dyDescent="0.35">
      <c r="B159" s="5"/>
    </row>
    <row r="160" spans="2:2" ht="18" customHeight="1" x14ac:dyDescent="0.35">
      <c r="B160" s="5"/>
    </row>
    <row r="161" spans="2:2" ht="18" customHeight="1" x14ac:dyDescent="0.35">
      <c r="B161" s="5"/>
    </row>
    <row r="162" spans="2:2" ht="18" customHeight="1" x14ac:dyDescent="0.35">
      <c r="B162" s="5"/>
    </row>
    <row r="163" spans="2:2" ht="18" customHeight="1" x14ac:dyDescent="0.35">
      <c r="B163" s="5"/>
    </row>
    <row r="164" spans="2:2" ht="18" customHeight="1" x14ac:dyDescent="0.35">
      <c r="B164" s="5"/>
    </row>
    <row r="165" spans="2:2" ht="18" customHeight="1" x14ac:dyDescent="0.35">
      <c r="B165" s="5"/>
    </row>
    <row r="166" spans="2:2" ht="18" customHeight="1" x14ac:dyDescent="0.35">
      <c r="B166" s="5"/>
    </row>
    <row r="167" spans="2:2" ht="18" customHeight="1" x14ac:dyDescent="0.35">
      <c r="B167" s="5"/>
    </row>
    <row r="168" spans="2:2" ht="18" customHeight="1" x14ac:dyDescent="0.35">
      <c r="B168" s="5"/>
    </row>
    <row r="169" spans="2:2" ht="18" customHeight="1" x14ac:dyDescent="0.35">
      <c r="B169" s="5"/>
    </row>
    <row r="170" spans="2:2" ht="18" customHeight="1" x14ac:dyDescent="0.35">
      <c r="B170" s="5"/>
    </row>
    <row r="171" spans="2:2" ht="18" customHeight="1" x14ac:dyDescent="0.35">
      <c r="B171" s="5"/>
    </row>
    <row r="172" spans="2:2" ht="18" customHeight="1" x14ac:dyDescent="0.35">
      <c r="B172" s="5"/>
    </row>
    <row r="173" spans="2:2" ht="18" customHeight="1" x14ac:dyDescent="0.35">
      <c r="B173" s="5"/>
    </row>
    <row r="174" spans="2:2" ht="18" customHeight="1" x14ac:dyDescent="0.35">
      <c r="B174" s="5"/>
    </row>
    <row r="175" spans="2:2" ht="18" customHeight="1" x14ac:dyDescent="0.35">
      <c r="B175" s="5"/>
    </row>
    <row r="176" spans="2:2" ht="18" customHeight="1" x14ac:dyDescent="0.35">
      <c r="B176" s="5"/>
    </row>
    <row r="177" spans="2:2" ht="18" customHeight="1" x14ac:dyDescent="0.35">
      <c r="B177" s="5"/>
    </row>
    <row r="178" spans="2:2" ht="18" customHeight="1" x14ac:dyDescent="0.35">
      <c r="B178" s="5"/>
    </row>
    <row r="179" spans="2:2" ht="18" customHeight="1" x14ac:dyDescent="0.35">
      <c r="B179" s="5"/>
    </row>
    <row r="180" spans="2:2" ht="18" customHeight="1" x14ac:dyDescent="0.35">
      <c r="B180" s="5"/>
    </row>
    <row r="181" spans="2:2" ht="18" customHeight="1" x14ac:dyDescent="0.35">
      <c r="B181" s="5"/>
    </row>
    <row r="182" spans="2:2" ht="18" customHeight="1" x14ac:dyDescent="0.35">
      <c r="B182" s="5"/>
    </row>
    <row r="183" spans="2:2" ht="18" customHeight="1" x14ac:dyDescent="0.35">
      <c r="B183" s="5"/>
    </row>
    <row r="184" spans="2:2" ht="18" customHeight="1" x14ac:dyDescent="0.35">
      <c r="B184" s="5"/>
    </row>
    <row r="185" spans="2:2" ht="18" customHeight="1" x14ac:dyDescent="0.35">
      <c r="B185" s="5"/>
    </row>
    <row r="186" spans="2:2" ht="18" customHeight="1" x14ac:dyDescent="0.35">
      <c r="B186" s="5"/>
    </row>
    <row r="187" spans="2:2" ht="18" customHeight="1" x14ac:dyDescent="0.35">
      <c r="B187" s="5"/>
    </row>
    <row r="188" spans="2:2" ht="18" customHeight="1" x14ac:dyDescent="0.35">
      <c r="B188" s="5"/>
    </row>
    <row r="189" spans="2:2" ht="18" customHeight="1" x14ac:dyDescent="0.35">
      <c r="B189" s="5"/>
    </row>
    <row r="190" spans="2:2" ht="18" customHeight="1" x14ac:dyDescent="0.35">
      <c r="B190" s="5"/>
    </row>
    <row r="191" spans="2:2" ht="18" customHeight="1" x14ac:dyDescent="0.35">
      <c r="B191" s="5"/>
    </row>
    <row r="192" spans="2:2" ht="18" customHeight="1" x14ac:dyDescent="0.35">
      <c r="B192" s="5"/>
    </row>
    <row r="193" spans="2:2" ht="18" customHeight="1" x14ac:dyDescent="0.35">
      <c r="B193" s="5"/>
    </row>
    <row r="194" spans="2:2" ht="18" customHeight="1" x14ac:dyDescent="0.35">
      <c r="B194" s="5"/>
    </row>
    <row r="195" spans="2:2" ht="18" customHeight="1" x14ac:dyDescent="0.35">
      <c r="B195" s="5"/>
    </row>
    <row r="196" spans="2:2" ht="18" customHeight="1" x14ac:dyDescent="0.35">
      <c r="B196" s="5"/>
    </row>
    <row r="197" spans="2:2" ht="18" customHeight="1" x14ac:dyDescent="0.35">
      <c r="B197" s="5"/>
    </row>
    <row r="198" spans="2:2" ht="18" customHeight="1" x14ac:dyDescent="0.35">
      <c r="B198" s="5"/>
    </row>
    <row r="199" spans="2:2" ht="18" customHeight="1" x14ac:dyDescent="0.35">
      <c r="B199" s="5"/>
    </row>
    <row r="200" spans="2:2" ht="18" customHeight="1" x14ac:dyDescent="0.35">
      <c r="B200" s="5"/>
    </row>
    <row r="201" spans="2:2" ht="18" customHeight="1" x14ac:dyDescent="0.35">
      <c r="B201" s="5"/>
    </row>
    <row r="202" spans="2:2" ht="18" customHeight="1" x14ac:dyDescent="0.35">
      <c r="B202" s="5"/>
    </row>
    <row r="203" spans="2:2" ht="18" customHeight="1" x14ac:dyDescent="0.35">
      <c r="B203" s="5"/>
    </row>
    <row r="204" spans="2:2" ht="18" customHeight="1" x14ac:dyDescent="0.35">
      <c r="B204" s="5"/>
    </row>
    <row r="205" spans="2:2" ht="18" customHeight="1" x14ac:dyDescent="0.35">
      <c r="B205" s="5"/>
    </row>
    <row r="206" spans="2:2" ht="18" customHeight="1" x14ac:dyDescent="0.35">
      <c r="B206" s="5"/>
    </row>
    <row r="207" spans="2:2" ht="18" customHeight="1" x14ac:dyDescent="0.35">
      <c r="B207" s="5"/>
    </row>
    <row r="208" spans="2:2" ht="18" customHeight="1" x14ac:dyDescent="0.35">
      <c r="B208" s="5"/>
    </row>
    <row r="209" spans="2:2" ht="18" customHeight="1" x14ac:dyDescent="0.35">
      <c r="B209" s="5"/>
    </row>
    <row r="210" spans="2:2" ht="18" customHeight="1" x14ac:dyDescent="0.35">
      <c r="B210" s="5"/>
    </row>
    <row r="211" spans="2:2" ht="18" customHeight="1" x14ac:dyDescent="0.35">
      <c r="B211" s="5"/>
    </row>
    <row r="212" spans="2:2" ht="18" customHeight="1" x14ac:dyDescent="0.35">
      <c r="B212" s="5"/>
    </row>
    <row r="213" spans="2:2" ht="18" customHeight="1" x14ac:dyDescent="0.35">
      <c r="B213" s="5"/>
    </row>
    <row r="214" spans="2:2" ht="18" customHeight="1" x14ac:dyDescent="0.35">
      <c r="B214" s="5"/>
    </row>
    <row r="215" spans="2:2" ht="18" customHeight="1" x14ac:dyDescent="0.35">
      <c r="B215" s="5"/>
    </row>
    <row r="216" spans="2:2" ht="18" customHeight="1" x14ac:dyDescent="0.35">
      <c r="B216" s="5"/>
    </row>
    <row r="217" spans="2:2" ht="18" customHeight="1" x14ac:dyDescent="0.35">
      <c r="B217" s="5"/>
    </row>
    <row r="218" spans="2:2" ht="18" customHeight="1" x14ac:dyDescent="0.35">
      <c r="B218" s="5"/>
    </row>
    <row r="219" spans="2:2" ht="18" customHeight="1" x14ac:dyDescent="0.35">
      <c r="B219" s="5"/>
    </row>
    <row r="220" spans="2:2" ht="18" customHeight="1" x14ac:dyDescent="0.35">
      <c r="B220" s="5"/>
    </row>
    <row r="221" spans="2:2" ht="18" customHeight="1" x14ac:dyDescent="0.35">
      <c r="B221" s="5"/>
    </row>
    <row r="222" spans="2:2" ht="18" customHeight="1" x14ac:dyDescent="0.35">
      <c r="B222" s="5"/>
    </row>
    <row r="223" spans="2:2" ht="18" customHeight="1" x14ac:dyDescent="0.35">
      <c r="B223" s="5"/>
    </row>
    <row r="224" spans="2:2" ht="18" customHeight="1" x14ac:dyDescent="0.35">
      <c r="B224" s="5"/>
    </row>
    <row r="225" spans="2:2" ht="18" customHeight="1" x14ac:dyDescent="0.35">
      <c r="B225" s="5"/>
    </row>
    <row r="226" spans="2:2" ht="18" customHeight="1" x14ac:dyDescent="0.35">
      <c r="B226" s="5"/>
    </row>
    <row r="227" spans="2:2" ht="18" customHeight="1" x14ac:dyDescent="0.35">
      <c r="B227" s="5"/>
    </row>
    <row r="228" spans="2:2" ht="18" customHeight="1" x14ac:dyDescent="0.35">
      <c r="B228" s="5"/>
    </row>
    <row r="229" spans="2:2" ht="18" customHeight="1" x14ac:dyDescent="0.35">
      <c r="B229" s="5"/>
    </row>
    <row r="230" spans="2:2" ht="18" customHeight="1" x14ac:dyDescent="0.35">
      <c r="B230" s="5"/>
    </row>
    <row r="231" spans="2:2" ht="18" customHeight="1" x14ac:dyDescent="0.35">
      <c r="B231" s="5"/>
    </row>
    <row r="232" spans="2:2" ht="18" customHeight="1" x14ac:dyDescent="0.35">
      <c r="B232" s="5"/>
    </row>
    <row r="233" spans="2:2" ht="18" customHeight="1" x14ac:dyDescent="0.35">
      <c r="B233" s="5"/>
    </row>
    <row r="234" spans="2:2" ht="18" customHeight="1" x14ac:dyDescent="0.35">
      <c r="B234" s="5"/>
    </row>
    <row r="235" spans="2:2" ht="18" customHeight="1" x14ac:dyDescent="0.35">
      <c r="B235" s="5"/>
    </row>
    <row r="236" spans="2:2" ht="18" customHeight="1" x14ac:dyDescent="0.35">
      <c r="B236" s="5"/>
    </row>
    <row r="237" spans="2:2" ht="18" customHeight="1" x14ac:dyDescent="0.35">
      <c r="B237" s="5"/>
    </row>
    <row r="238" spans="2:2" ht="18" customHeight="1" x14ac:dyDescent="0.35">
      <c r="B238" s="5"/>
    </row>
    <row r="239" spans="2:2" ht="18" customHeight="1" x14ac:dyDescent="0.35">
      <c r="B239" s="5"/>
    </row>
    <row r="240" spans="2:2" ht="18" customHeight="1" x14ac:dyDescent="0.35">
      <c r="B240" s="5"/>
    </row>
    <row r="241" spans="2:2" ht="18" customHeight="1" x14ac:dyDescent="0.35">
      <c r="B241" s="5"/>
    </row>
    <row r="242" spans="2:2" ht="18" customHeight="1" x14ac:dyDescent="0.35">
      <c r="B242" s="5"/>
    </row>
    <row r="243" spans="2:2" ht="18" customHeight="1" x14ac:dyDescent="0.35">
      <c r="B243" s="5"/>
    </row>
    <row r="244" spans="2:2" ht="18" customHeight="1" x14ac:dyDescent="0.35">
      <c r="B244" s="5"/>
    </row>
    <row r="245" spans="2:2" ht="18" customHeight="1" x14ac:dyDescent="0.35">
      <c r="B245" s="5"/>
    </row>
    <row r="246" spans="2:2" ht="18" customHeight="1" x14ac:dyDescent="0.35">
      <c r="B246" s="5"/>
    </row>
    <row r="247" spans="2:2" ht="18" customHeight="1" x14ac:dyDescent="0.35">
      <c r="B247" s="5"/>
    </row>
    <row r="248" spans="2:2" ht="18" customHeight="1" x14ac:dyDescent="0.35">
      <c r="B248" s="5"/>
    </row>
    <row r="249" spans="2:2" ht="18" customHeight="1" x14ac:dyDescent="0.35">
      <c r="B249" s="5"/>
    </row>
    <row r="250" spans="2:2" ht="18" customHeight="1" x14ac:dyDescent="0.35">
      <c r="B250" s="5"/>
    </row>
    <row r="251" spans="2:2" ht="18" customHeight="1" x14ac:dyDescent="0.35">
      <c r="B251" s="5"/>
    </row>
    <row r="252" spans="2:2" ht="18" customHeight="1" x14ac:dyDescent="0.35">
      <c r="B252" s="5"/>
    </row>
    <row r="253" spans="2:2" ht="18" customHeight="1" x14ac:dyDescent="0.35">
      <c r="B253" s="5"/>
    </row>
    <row r="254" spans="2:2" ht="18" customHeight="1" x14ac:dyDescent="0.35">
      <c r="B254" s="5"/>
    </row>
    <row r="255" spans="2:2" ht="18" customHeight="1" x14ac:dyDescent="0.35">
      <c r="B255" s="5"/>
    </row>
    <row r="256" spans="2:2" ht="18" customHeight="1" x14ac:dyDescent="0.35">
      <c r="B256" s="5"/>
    </row>
    <row r="257" spans="2:2" ht="18" customHeight="1" x14ac:dyDescent="0.35">
      <c r="B257" s="5"/>
    </row>
    <row r="258" spans="2:2" ht="18" customHeight="1" x14ac:dyDescent="0.35">
      <c r="B258" s="5"/>
    </row>
    <row r="259" spans="2:2" ht="18" customHeight="1" x14ac:dyDescent="0.35">
      <c r="B259" s="5"/>
    </row>
    <row r="260" spans="2:2" ht="18" customHeight="1" x14ac:dyDescent="0.35">
      <c r="B260" s="5"/>
    </row>
    <row r="261" spans="2:2" ht="18" customHeight="1" x14ac:dyDescent="0.35">
      <c r="B261" s="5"/>
    </row>
    <row r="262" spans="2:2" ht="18" customHeight="1" x14ac:dyDescent="0.35">
      <c r="B262" s="5"/>
    </row>
    <row r="263" spans="2:2" ht="18" customHeight="1" x14ac:dyDescent="0.35">
      <c r="B263" s="5"/>
    </row>
    <row r="264" spans="2:2" ht="18" customHeight="1" x14ac:dyDescent="0.35">
      <c r="B264" s="5"/>
    </row>
    <row r="265" spans="2:2" ht="18" customHeight="1" x14ac:dyDescent="0.35">
      <c r="B265" s="5"/>
    </row>
    <row r="266" spans="2:2" ht="18" customHeight="1" x14ac:dyDescent="0.35">
      <c r="B266" s="5"/>
    </row>
    <row r="267" spans="2:2" ht="18" customHeight="1" x14ac:dyDescent="0.35">
      <c r="B267" s="5"/>
    </row>
    <row r="268" spans="2:2" ht="18" customHeight="1" x14ac:dyDescent="0.35">
      <c r="B268" s="5"/>
    </row>
    <row r="269" spans="2:2" ht="18" customHeight="1" x14ac:dyDescent="0.35">
      <c r="B269" s="5"/>
    </row>
    <row r="270" spans="2:2" ht="18" customHeight="1" x14ac:dyDescent="0.35">
      <c r="B270" s="5"/>
    </row>
    <row r="271" spans="2:2" ht="18" customHeight="1" x14ac:dyDescent="0.35">
      <c r="B271" s="5"/>
    </row>
    <row r="272" spans="2:2" ht="18" customHeight="1" x14ac:dyDescent="0.35">
      <c r="B272" s="5"/>
    </row>
    <row r="273" spans="2:2" ht="18" customHeight="1" x14ac:dyDescent="0.35">
      <c r="B273" s="5"/>
    </row>
    <row r="274" spans="2:2" ht="18" customHeight="1" x14ac:dyDescent="0.35">
      <c r="B274" s="5"/>
    </row>
    <row r="275" spans="2:2" ht="18" customHeight="1" x14ac:dyDescent="0.35">
      <c r="B275" s="5"/>
    </row>
    <row r="276" spans="2:2" ht="18" customHeight="1" x14ac:dyDescent="0.35">
      <c r="B276" s="5"/>
    </row>
    <row r="277" spans="2:2" ht="18" customHeight="1" x14ac:dyDescent="0.35">
      <c r="B277" s="5"/>
    </row>
    <row r="278" spans="2:2" ht="18" customHeight="1" x14ac:dyDescent="0.35">
      <c r="B278" s="5"/>
    </row>
    <row r="279" spans="2:2" ht="18" customHeight="1" x14ac:dyDescent="0.35">
      <c r="B279" s="5"/>
    </row>
    <row r="280" spans="2:2" ht="18" customHeight="1" x14ac:dyDescent="0.35">
      <c r="B280" s="5"/>
    </row>
    <row r="281" spans="2:2" ht="18" customHeight="1" x14ac:dyDescent="0.35">
      <c r="B281" s="5"/>
    </row>
    <row r="282" spans="2:2" ht="18" customHeight="1" x14ac:dyDescent="0.35">
      <c r="B282" s="5"/>
    </row>
    <row r="283" spans="2:2" ht="18" customHeight="1" x14ac:dyDescent="0.35">
      <c r="B283" s="5"/>
    </row>
    <row r="284" spans="2:2" ht="18" customHeight="1" x14ac:dyDescent="0.35">
      <c r="B284" s="5"/>
    </row>
    <row r="285" spans="2:2" ht="18" customHeight="1" x14ac:dyDescent="0.35">
      <c r="B285" s="5"/>
    </row>
    <row r="286" spans="2:2" ht="18" customHeight="1" x14ac:dyDescent="0.35">
      <c r="B286" s="5"/>
    </row>
    <row r="287" spans="2:2" ht="18" customHeight="1" x14ac:dyDescent="0.35">
      <c r="B287" s="5"/>
    </row>
    <row r="288" spans="2:2" ht="18" customHeight="1" x14ac:dyDescent="0.35">
      <c r="B288" s="5"/>
    </row>
    <row r="289" spans="2:2" ht="18" customHeight="1" x14ac:dyDescent="0.35">
      <c r="B289" s="5"/>
    </row>
    <row r="290" spans="2:2" ht="18" customHeight="1" x14ac:dyDescent="0.35">
      <c r="B290" s="5"/>
    </row>
    <row r="291" spans="2:2" ht="18" customHeight="1" x14ac:dyDescent="0.35">
      <c r="B291" s="5"/>
    </row>
    <row r="292" spans="2:2" ht="18" customHeight="1" x14ac:dyDescent="0.35">
      <c r="B292" s="5"/>
    </row>
    <row r="293" spans="2:2" ht="18" customHeight="1" x14ac:dyDescent="0.35">
      <c r="B293" s="5"/>
    </row>
    <row r="294" spans="2:2" ht="18" customHeight="1" x14ac:dyDescent="0.35">
      <c r="B294" s="5"/>
    </row>
    <row r="295" spans="2:2" ht="18" customHeight="1" x14ac:dyDescent="0.35">
      <c r="B295" s="5"/>
    </row>
    <row r="296" spans="2:2" ht="18" customHeight="1" x14ac:dyDescent="0.35">
      <c r="B296" s="5"/>
    </row>
    <row r="297" spans="2:2" ht="18" customHeight="1" x14ac:dyDescent="0.35">
      <c r="B297" s="5"/>
    </row>
    <row r="298" spans="2:2" ht="18" customHeight="1" x14ac:dyDescent="0.35">
      <c r="B298" s="5"/>
    </row>
    <row r="299" spans="2:2" ht="18" customHeight="1" x14ac:dyDescent="0.35">
      <c r="B299" s="5"/>
    </row>
    <row r="300" spans="2:2" ht="18" customHeight="1" x14ac:dyDescent="0.35">
      <c r="B300" s="5"/>
    </row>
    <row r="301" spans="2:2" ht="18" customHeight="1" x14ac:dyDescent="0.35">
      <c r="B301" s="5"/>
    </row>
    <row r="302" spans="2:2" ht="18" customHeight="1" x14ac:dyDescent="0.35">
      <c r="B302" s="5"/>
    </row>
    <row r="303" spans="2:2" ht="18" customHeight="1" x14ac:dyDescent="0.35">
      <c r="B303" s="5"/>
    </row>
    <row r="304" spans="2:2" ht="18" customHeight="1" x14ac:dyDescent="0.35">
      <c r="B304" s="5"/>
    </row>
    <row r="305" spans="2:2" ht="18" customHeight="1" x14ac:dyDescent="0.35">
      <c r="B305" s="5"/>
    </row>
    <row r="306" spans="2:2" ht="18" customHeight="1" x14ac:dyDescent="0.35">
      <c r="B306" s="5"/>
    </row>
    <row r="307" spans="2:2" ht="18" customHeight="1" x14ac:dyDescent="0.35">
      <c r="B307" s="5"/>
    </row>
    <row r="308" spans="2:2" ht="18" customHeight="1" x14ac:dyDescent="0.35">
      <c r="B308" s="5"/>
    </row>
    <row r="309" spans="2:2" ht="18" customHeight="1" x14ac:dyDescent="0.35">
      <c r="B309" s="5"/>
    </row>
    <row r="310" spans="2:2" ht="18" customHeight="1" x14ac:dyDescent="0.35">
      <c r="B310" s="5"/>
    </row>
    <row r="311" spans="2:2" ht="18" customHeight="1" x14ac:dyDescent="0.35">
      <c r="B311" s="5"/>
    </row>
    <row r="312" spans="2:2" ht="18" customHeight="1" x14ac:dyDescent="0.35">
      <c r="B312" s="5"/>
    </row>
    <row r="313" spans="2:2" ht="18" customHeight="1" x14ac:dyDescent="0.35">
      <c r="B313" s="5"/>
    </row>
    <row r="314" spans="2:2" ht="18" customHeight="1" x14ac:dyDescent="0.35">
      <c r="B314" s="5"/>
    </row>
    <row r="315" spans="2:2" ht="18" customHeight="1" x14ac:dyDescent="0.35">
      <c r="B315" s="5"/>
    </row>
    <row r="316" spans="2:2" ht="18" customHeight="1" x14ac:dyDescent="0.35">
      <c r="B316" s="5"/>
    </row>
    <row r="317" spans="2:2" ht="18" customHeight="1" x14ac:dyDescent="0.35">
      <c r="B317" s="5"/>
    </row>
    <row r="318" spans="2:2" ht="18" customHeight="1" x14ac:dyDescent="0.35">
      <c r="B318" s="5"/>
    </row>
    <row r="319" spans="2:2" ht="18" customHeight="1" x14ac:dyDescent="0.35">
      <c r="B319" s="5"/>
    </row>
    <row r="320" spans="2:2" ht="18" customHeight="1" x14ac:dyDescent="0.35">
      <c r="B320" s="5"/>
    </row>
    <row r="321" spans="2:2" ht="18" customHeight="1" x14ac:dyDescent="0.35">
      <c r="B321" s="5"/>
    </row>
    <row r="322" spans="2:2" ht="18" customHeight="1" x14ac:dyDescent="0.35">
      <c r="B322" s="5"/>
    </row>
    <row r="323" spans="2:2" ht="18" customHeight="1" x14ac:dyDescent="0.35">
      <c r="B323" s="5"/>
    </row>
    <row r="324" spans="2:2" ht="18" customHeight="1" x14ac:dyDescent="0.35">
      <c r="B324" s="5"/>
    </row>
    <row r="325" spans="2:2" ht="18" customHeight="1" x14ac:dyDescent="0.35">
      <c r="B325" s="5"/>
    </row>
    <row r="326" spans="2:2" ht="18" customHeight="1" x14ac:dyDescent="0.35">
      <c r="B326" s="5"/>
    </row>
    <row r="327" spans="2:2" ht="18" customHeight="1" x14ac:dyDescent="0.35">
      <c r="B327" s="5"/>
    </row>
    <row r="328" spans="2:2" ht="18" customHeight="1" x14ac:dyDescent="0.35">
      <c r="B328" s="5"/>
    </row>
    <row r="329" spans="2:2" ht="18" customHeight="1" x14ac:dyDescent="0.35">
      <c r="B329" s="5"/>
    </row>
    <row r="330" spans="2:2" ht="18" customHeight="1" x14ac:dyDescent="0.35">
      <c r="B330" s="5"/>
    </row>
    <row r="331" spans="2:2" ht="18" customHeight="1" x14ac:dyDescent="0.35">
      <c r="B331" s="5"/>
    </row>
    <row r="332" spans="2:2" ht="18" customHeight="1" x14ac:dyDescent="0.35">
      <c r="B332" s="5"/>
    </row>
    <row r="333" spans="2:2" ht="18" customHeight="1" x14ac:dyDescent="0.35">
      <c r="B333" s="5"/>
    </row>
    <row r="334" spans="2:2" ht="18" customHeight="1" x14ac:dyDescent="0.35">
      <c r="B334" s="5"/>
    </row>
    <row r="335" spans="2:2" ht="18" customHeight="1" x14ac:dyDescent="0.35">
      <c r="B335" s="5"/>
    </row>
    <row r="336" spans="2:2" ht="18" customHeight="1" x14ac:dyDescent="0.35">
      <c r="B336" s="5"/>
    </row>
    <row r="337" spans="2:2" ht="18" customHeight="1" x14ac:dyDescent="0.35">
      <c r="B337" s="5"/>
    </row>
    <row r="338" spans="2:2" ht="18" customHeight="1" x14ac:dyDescent="0.35">
      <c r="B338" s="5"/>
    </row>
    <row r="339" spans="2:2" ht="18" customHeight="1" x14ac:dyDescent="0.35">
      <c r="B339" s="5"/>
    </row>
    <row r="340" spans="2:2" ht="18" customHeight="1" x14ac:dyDescent="0.35">
      <c r="B340" s="5"/>
    </row>
    <row r="341" spans="2:2" ht="18" customHeight="1" x14ac:dyDescent="0.35">
      <c r="B341" s="5"/>
    </row>
    <row r="342" spans="2:2" ht="18" customHeight="1" x14ac:dyDescent="0.35">
      <c r="B342" s="5"/>
    </row>
    <row r="343" spans="2:2" ht="18" customHeight="1" x14ac:dyDescent="0.35">
      <c r="B343" s="5"/>
    </row>
    <row r="344" spans="2:2" ht="18" customHeight="1" x14ac:dyDescent="0.35">
      <c r="B344" s="5"/>
    </row>
    <row r="345" spans="2:2" ht="18" customHeight="1" x14ac:dyDescent="0.35">
      <c r="B345" s="5"/>
    </row>
    <row r="346" spans="2:2" ht="18" customHeight="1" x14ac:dyDescent="0.35">
      <c r="B346" s="5"/>
    </row>
    <row r="347" spans="2:2" ht="18" customHeight="1" x14ac:dyDescent="0.35">
      <c r="B347" s="5"/>
    </row>
    <row r="348" spans="2:2" ht="18" customHeight="1" x14ac:dyDescent="0.35">
      <c r="B348" s="5"/>
    </row>
    <row r="349" spans="2:2" ht="18" customHeight="1" x14ac:dyDescent="0.35">
      <c r="B349" s="5"/>
    </row>
    <row r="350" spans="2:2" ht="18" customHeight="1" x14ac:dyDescent="0.35">
      <c r="B350" s="5"/>
    </row>
    <row r="351" spans="2:2" ht="18" customHeight="1" x14ac:dyDescent="0.35">
      <c r="B351" s="5"/>
    </row>
    <row r="352" spans="2:2" ht="18" customHeight="1" x14ac:dyDescent="0.35">
      <c r="B352" s="5"/>
    </row>
    <row r="353" spans="2:2" ht="18" customHeight="1" x14ac:dyDescent="0.35">
      <c r="B353" s="5"/>
    </row>
    <row r="354" spans="2:2" ht="18" customHeight="1" x14ac:dyDescent="0.35">
      <c r="B354" s="5"/>
    </row>
    <row r="355" spans="2:2" ht="18" customHeight="1" x14ac:dyDescent="0.35">
      <c r="B355" s="5"/>
    </row>
    <row r="356" spans="2:2" ht="18" customHeight="1" x14ac:dyDescent="0.35">
      <c r="B356" s="5"/>
    </row>
    <row r="357" spans="2:2" ht="18" customHeight="1" x14ac:dyDescent="0.35">
      <c r="B357" s="5"/>
    </row>
    <row r="358" spans="2:2" ht="18" customHeight="1" x14ac:dyDescent="0.35">
      <c r="B358" s="5"/>
    </row>
    <row r="359" spans="2:2" ht="18" customHeight="1" x14ac:dyDescent="0.35">
      <c r="B359" s="5"/>
    </row>
    <row r="360" spans="2:2" ht="18" customHeight="1" x14ac:dyDescent="0.35">
      <c r="B360" s="5"/>
    </row>
    <row r="361" spans="2:2" ht="18" customHeight="1" x14ac:dyDescent="0.35">
      <c r="B361" s="5"/>
    </row>
    <row r="362" spans="2:2" ht="18" customHeight="1" x14ac:dyDescent="0.35">
      <c r="B362" s="5"/>
    </row>
    <row r="363" spans="2:2" ht="18" customHeight="1" x14ac:dyDescent="0.35">
      <c r="B363" s="5"/>
    </row>
    <row r="364" spans="2:2" ht="18" customHeight="1" x14ac:dyDescent="0.35">
      <c r="B364" s="5"/>
    </row>
    <row r="365" spans="2:2" ht="18" customHeight="1" x14ac:dyDescent="0.35">
      <c r="B365" s="5"/>
    </row>
    <row r="366" spans="2:2" ht="18" customHeight="1" x14ac:dyDescent="0.35">
      <c r="B366" s="5"/>
    </row>
    <row r="367" spans="2:2" ht="18" customHeight="1" x14ac:dyDescent="0.35">
      <c r="B367" s="5"/>
    </row>
    <row r="368" spans="2:2" ht="18" customHeight="1" x14ac:dyDescent="0.35">
      <c r="B368" s="5"/>
    </row>
    <row r="369" spans="2:2" ht="18" customHeight="1" x14ac:dyDescent="0.35">
      <c r="B369" s="5"/>
    </row>
    <row r="370" spans="2:2" ht="18" customHeight="1" x14ac:dyDescent="0.35">
      <c r="B370" s="5"/>
    </row>
    <row r="371" spans="2:2" ht="18" customHeight="1" x14ac:dyDescent="0.35">
      <c r="B371" s="5"/>
    </row>
    <row r="372" spans="2:2" ht="18" customHeight="1" x14ac:dyDescent="0.35">
      <c r="B372" s="5"/>
    </row>
    <row r="373" spans="2:2" ht="18" customHeight="1" x14ac:dyDescent="0.35">
      <c r="B373" s="5"/>
    </row>
    <row r="374" spans="2:2" ht="18" customHeight="1" x14ac:dyDescent="0.35">
      <c r="B374" s="5"/>
    </row>
    <row r="375" spans="2:2" ht="18" customHeight="1" x14ac:dyDescent="0.35">
      <c r="B375" s="5"/>
    </row>
    <row r="376" spans="2:2" ht="18" customHeight="1" x14ac:dyDescent="0.35">
      <c r="B376" s="5"/>
    </row>
    <row r="377" spans="2:2" ht="18" customHeight="1" x14ac:dyDescent="0.35">
      <c r="B377" s="5"/>
    </row>
    <row r="378" spans="2:2" ht="18" customHeight="1" x14ac:dyDescent="0.35">
      <c r="B378" s="5"/>
    </row>
    <row r="379" spans="2:2" ht="18" customHeight="1" x14ac:dyDescent="0.35">
      <c r="B379" s="5"/>
    </row>
    <row r="380" spans="2:2" ht="18" customHeight="1" x14ac:dyDescent="0.35">
      <c r="B380" s="5"/>
    </row>
    <row r="381" spans="2:2" ht="18" customHeight="1" x14ac:dyDescent="0.35">
      <c r="B381" s="5"/>
    </row>
    <row r="382" spans="2:2" ht="18" customHeight="1" x14ac:dyDescent="0.35">
      <c r="B382" s="5"/>
    </row>
    <row r="383" spans="2:2" ht="18" customHeight="1" x14ac:dyDescent="0.35">
      <c r="B383" s="5"/>
    </row>
    <row r="384" spans="2:2" ht="18" customHeight="1" x14ac:dyDescent="0.35">
      <c r="B384" s="5"/>
    </row>
    <row r="385" spans="2:2" ht="18" customHeight="1" x14ac:dyDescent="0.35">
      <c r="B385" s="5"/>
    </row>
    <row r="386" spans="2:2" ht="18" customHeight="1" x14ac:dyDescent="0.35">
      <c r="B386" s="5"/>
    </row>
    <row r="387" spans="2:2" ht="18" customHeight="1" x14ac:dyDescent="0.35">
      <c r="B387" s="5"/>
    </row>
    <row r="388" spans="2:2" ht="18" customHeight="1" x14ac:dyDescent="0.35">
      <c r="B388" s="5"/>
    </row>
    <row r="389" spans="2:2" ht="18" customHeight="1" x14ac:dyDescent="0.35">
      <c r="B389" s="5"/>
    </row>
    <row r="390" spans="2:2" ht="18" customHeight="1" x14ac:dyDescent="0.35">
      <c r="B390" s="5"/>
    </row>
    <row r="391" spans="2:2" ht="18" customHeight="1" x14ac:dyDescent="0.35">
      <c r="B391" s="5"/>
    </row>
    <row r="392" spans="2:2" ht="18" customHeight="1" x14ac:dyDescent="0.35">
      <c r="B392" s="5"/>
    </row>
    <row r="393" spans="2:2" ht="18" customHeight="1" x14ac:dyDescent="0.35">
      <c r="B393" s="5"/>
    </row>
    <row r="394" spans="2:2" ht="18" customHeight="1" x14ac:dyDescent="0.35">
      <c r="B394" s="5"/>
    </row>
    <row r="395" spans="2:2" ht="18" customHeight="1" x14ac:dyDescent="0.35">
      <c r="B395" s="5"/>
    </row>
    <row r="396" spans="2:2" ht="18" customHeight="1" x14ac:dyDescent="0.35">
      <c r="B396" s="5"/>
    </row>
    <row r="397" spans="2:2" ht="18" customHeight="1" x14ac:dyDescent="0.35">
      <c r="B397" s="5"/>
    </row>
    <row r="398" spans="2:2" ht="18" customHeight="1" x14ac:dyDescent="0.35">
      <c r="B398" s="5"/>
    </row>
    <row r="399" spans="2:2" ht="18" customHeight="1" x14ac:dyDescent="0.35">
      <c r="B399" s="5"/>
    </row>
    <row r="400" spans="2:2" ht="18" customHeight="1" x14ac:dyDescent="0.35">
      <c r="B400" s="5"/>
    </row>
    <row r="401" spans="2:2" ht="18" customHeight="1" x14ac:dyDescent="0.35">
      <c r="B401" s="5"/>
    </row>
    <row r="402" spans="2:2" ht="18" customHeight="1" x14ac:dyDescent="0.35">
      <c r="B402" s="5"/>
    </row>
    <row r="403" spans="2:2" ht="18" customHeight="1" x14ac:dyDescent="0.35">
      <c r="B403" s="5"/>
    </row>
    <row r="404" spans="2:2" ht="18" customHeight="1" x14ac:dyDescent="0.35">
      <c r="B404" s="5"/>
    </row>
    <row r="405" spans="2:2" ht="18" customHeight="1" x14ac:dyDescent="0.35">
      <c r="B405" s="5"/>
    </row>
    <row r="406" spans="2:2" ht="18" customHeight="1" x14ac:dyDescent="0.35">
      <c r="B406" s="5"/>
    </row>
    <row r="407" spans="2:2" ht="18" customHeight="1" x14ac:dyDescent="0.35">
      <c r="B407" s="5"/>
    </row>
    <row r="408" spans="2:2" ht="18" customHeight="1" x14ac:dyDescent="0.35">
      <c r="B408" s="5"/>
    </row>
    <row r="409" spans="2:2" ht="18" customHeight="1" x14ac:dyDescent="0.35">
      <c r="B409" s="5"/>
    </row>
    <row r="410" spans="2:2" ht="18" customHeight="1" x14ac:dyDescent="0.35">
      <c r="B410" s="5"/>
    </row>
    <row r="411" spans="2:2" ht="18" customHeight="1" x14ac:dyDescent="0.35">
      <c r="B411" s="5"/>
    </row>
    <row r="412" spans="2:2" ht="18" customHeight="1" x14ac:dyDescent="0.35">
      <c r="B412" s="5"/>
    </row>
    <row r="413" spans="2:2" ht="18" customHeight="1" x14ac:dyDescent="0.35">
      <c r="B413" s="5"/>
    </row>
    <row r="414" spans="2:2" ht="18" customHeight="1" x14ac:dyDescent="0.35">
      <c r="B414" s="5"/>
    </row>
    <row r="415" spans="2:2" ht="18" customHeight="1" x14ac:dyDescent="0.35">
      <c r="B415" s="5"/>
    </row>
    <row r="416" spans="2:2" ht="18" customHeight="1" x14ac:dyDescent="0.35">
      <c r="B416" s="5"/>
    </row>
    <row r="417" spans="2:2" ht="18" customHeight="1" x14ac:dyDescent="0.35">
      <c r="B417" s="5"/>
    </row>
    <row r="418" spans="2:2" ht="18" customHeight="1" x14ac:dyDescent="0.35">
      <c r="B418" s="5"/>
    </row>
    <row r="419" spans="2:2" ht="18" customHeight="1" x14ac:dyDescent="0.35">
      <c r="B419" s="5"/>
    </row>
    <row r="420" spans="2:2" ht="18" customHeight="1" x14ac:dyDescent="0.35">
      <c r="B420" s="5"/>
    </row>
    <row r="421" spans="2:2" ht="18" customHeight="1" x14ac:dyDescent="0.35">
      <c r="B421" s="5"/>
    </row>
    <row r="422" spans="2:2" ht="18" customHeight="1" x14ac:dyDescent="0.35">
      <c r="B422" s="5"/>
    </row>
    <row r="423" spans="2:2" ht="18" customHeight="1" x14ac:dyDescent="0.35">
      <c r="B423" s="5"/>
    </row>
    <row r="424" spans="2:2" ht="18" customHeight="1" x14ac:dyDescent="0.35">
      <c r="B424" s="5"/>
    </row>
    <row r="425" spans="2:2" ht="18" customHeight="1" x14ac:dyDescent="0.35">
      <c r="B425" s="5"/>
    </row>
    <row r="426" spans="2:2" ht="18" customHeight="1" x14ac:dyDescent="0.35">
      <c r="B426" s="5"/>
    </row>
    <row r="427" spans="2:2" ht="18" customHeight="1" x14ac:dyDescent="0.35">
      <c r="B427" s="5"/>
    </row>
    <row r="428" spans="2:2" ht="18" customHeight="1" x14ac:dyDescent="0.35">
      <c r="B428" s="5"/>
    </row>
    <row r="429" spans="2:2" ht="18" customHeight="1" x14ac:dyDescent="0.35">
      <c r="B429" s="5"/>
    </row>
    <row r="430" spans="2:2" ht="18" customHeight="1" x14ac:dyDescent="0.35">
      <c r="B430" s="5"/>
    </row>
    <row r="431" spans="2:2" ht="18" customHeight="1" x14ac:dyDescent="0.35">
      <c r="B431" s="5"/>
    </row>
    <row r="432" spans="2:2" ht="18" customHeight="1" x14ac:dyDescent="0.35">
      <c r="B432" s="5"/>
    </row>
    <row r="433" spans="2:2" ht="18" customHeight="1" x14ac:dyDescent="0.35">
      <c r="B433" s="5"/>
    </row>
    <row r="434" spans="2:2" ht="18" customHeight="1" x14ac:dyDescent="0.35">
      <c r="B434" s="5"/>
    </row>
    <row r="435" spans="2:2" ht="18" customHeight="1" x14ac:dyDescent="0.35">
      <c r="B435" s="5"/>
    </row>
    <row r="436" spans="2:2" ht="18" customHeight="1" x14ac:dyDescent="0.35">
      <c r="B436" s="5"/>
    </row>
    <row r="437" spans="2:2" ht="18" customHeight="1" x14ac:dyDescent="0.35">
      <c r="B437" s="5"/>
    </row>
    <row r="438" spans="2:2" ht="18" customHeight="1" x14ac:dyDescent="0.35">
      <c r="B438" s="5"/>
    </row>
    <row r="439" spans="2:2" ht="18" customHeight="1" x14ac:dyDescent="0.35">
      <c r="B439" s="5"/>
    </row>
    <row r="440" spans="2:2" ht="18" customHeight="1" x14ac:dyDescent="0.35">
      <c r="B440" s="5"/>
    </row>
    <row r="441" spans="2:2" ht="18" customHeight="1" x14ac:dyDescent="0.35">
      <c r="B441" s="5"/>
    </row>
    <row r="442" spans="2:2" ht="18" customHeight="1" x14ac:dyDescent="0.35">
      <c r="B442" s="5"/>
    </row>
    <row r="443" spans="2:2" ht="18" customHeight="1" x14ac:dyDescent="0.35">
      <c r="B443" s="5"/>
    </row>
    <row r="444" spans="2:2" ht="18" customHeight="1" x14ac:dyDescent="0.35">
      <c r="B444" s="5"/>
    </row>
    <row r="445" spans="2:2" ht="18" customHeight="1" x14ac:dyDescent="0.35">
      <c r="B445" s="5"/>
    </row>
    <row r="446" spans="2:2" ht="18" customHeight="1" x14ac:dyDescent="0.35">
      <c r="B446" s="5"/>
    </row>
    <row r="447" spans="2:2" ht="18" customHeight="1" x14ac:dyDescent="0.35">
      <c r="B447" s="5"/>
    </row>
    <row r="448" spans="2:2" ht="18" customHeight="1" x14ac:dyDescent="0.35">
      <c r="B448" s="5"/>
    </row>
    <row r="449" spans="2:2" ht="18" customHeight="1" x14ac:dyDescent="0.35">
      <c r="B449" s="5"/>
    </row>
    <row r="450" spans="2:2" ht="18" customHeight="1" x14ac:dyDescent="0.35">
      <c r="B450" s="5"/>
    </row>
    <row r="451" spans="2:2" ht="18" customHeight="1" x14ac:dyDescent="0.35">
      <c r="B451" s="5"/>
    </row>
    <row r="452" spans="2:2" ht="18" customHeight="1" x14ac:dyDescent="0.35">
      <c r="B452" s="5"/>
    </row>
    <row r="453" spans="2:2" ht="18" customHeight="1" x14ac:dyDescent="0.35">
      <c r="B453" s="5"/>
    </row>
    <row r="454" spans="2:2" ht="18" customHeight="1" x14ac:dyDescent="0.35">
      <c r="B454" s="5"/>
    </row>
    <row r="455" spans="2:2" ht="18" customHeight="1" x14ac:dyDescent="0.35">
      <c r="B455" s="5"/>
    </row>
    <row r="456" spans="2:2" ht="18" customHeight="1" x14ac:dyDescent="0.35">
      <c r="B456" s="5"/>
    </row>
    <row r="457" spans="2:2" ht="18" customHeight="1" x14ac:dyDescent="0.35">
      <c r="B457" s="5"/>
    </row>
    <row r="458" spans="2:2" ht="18" customHeight="1" x14ac:dyDescent="0.35">
      <c r="B458" s="5"/>
    </row>
    <row r="459" spans="2:2" ht="18" customHeight="1" x14ac:dyDescent="0.35">
      <c r="B459" s="5"/>
    </row>
    <row r="460" spans="2:2" ht="18" customHeight="1" x14ac:dyDescent="0.35">
      <c r="B460" s="5"/>
    </row>
    <row r="461" spans="2:2" ht="18" customHeight="1" x14ac:dyDescent="0.35">
      <c r="B461" s="5"/>
    </row>
    <row r="462" spans="2:2" ht="18" customHeight="1" x14ac:dyDescent="0.35">
      <c r="B462" s="5"/>
    </row>
    <row r="463" spans="2:2" ht="18" customHeight="1" x14ac:dyDescent="0.35">
      <c r="B463" s="5"/>
    </row>
    <row r="464" spans="2:2" ht="18" customHeight="1" x14ac:dyDescent="0.35">
      <c r="B464" s="5"/>
    </row>
    <row r="465" spans="2:2" ht="18" customHeight="1" x14ac:dyDescent="0.35">
      <c r="B465" s="5"/>
    </row>
    <row r="466" spans="2:2" ht="18" customHeight="1" x14ac:dyDescent="0.35">
      <c r="B466" s="5"/>
    </row>
    <row r="467" spans="2:2" ht="18" customHeight="1" x14ac:dyDescent="0.35">
      <c r="B467" s="5"/>
    </row>
    <row r="468" spans="2:2" ht="18" customHeight="1" x14ac:dyDescent="0.35">
      <c r="B468" s="5"/>
    </row>
    <row r="469" spans="2:2" ht="18" customHeight="1" x14ac:dyDescent="0.35">
      <c r="B469" s="5"/>
    </row>
    <row r="470" spans="2:2" ht="18" customHeight="1" x14ac:dyDescent="0.35">
      <c r="B470" s="5"/>
    </row>
    <row r="471" spans="2:2" ht="18" customHeight="1" x14ac:dyDescent="0.35">
      <c r="B471" s="5"/>
    </row>
    <row r="472" spans="2:2" ht="18" customHeight="1" x14ac:dyDescent="0.35">
      <c r="B472" s="5"/>
    </row>
    <row r="473" spans="2:2" ht="18" customHeight="1" x14ac:dyDescent="0.35">
      <c r="B473" s="5"/>
    </row>
    <row r="474" spans="2:2" ht="18" customHeight="1" x14ac:dyDescent="0.35">
      <c r="B474" s="5"/>
    </row>
    <row r="475" spans="2:2" ht="18" customHeight="1" x14ac:dyDescent="0.35">
      <c r="B475" s="5"/>
    </row>
    <row r="476" spans="2:2" ht="18" customHeight="1" x14ac:dyDescent="0.35">
      <c r="B476" s="5"/>
    </row>
    <row r="477" spans="2:2" ht="18" customHeight="1" x14ac:dyDescent="0.35">
      <c r="B477" s="5"/>
    </row>
    <row r="478" spans="2:2" ht="18" customHeight="1" x14ac:dyDescent="0.35">
      <c r="B478" s="5"/>
    </row>
    <row r="479" spans="2:2" ht="18" customHeight="1" x14ac:dyDescent="0.35">
      <c r="B479" s="5"/>
    </row>
    <row r="480" spans="2:2" ht="18" customHeight="1" x14ac:dyDescent="0.35">
      <c r="B480" s="5"/>
    </row>
    <row r="481" spans="2:2" ht="18" customHeight="1" x14ac:dyDescent="0.35">
      <c r="B481" s="5"/>
    </row>
    <row r="482" spans="2:2" ht="18" customHeight="1" x14ac:dyDescent="0.35">
      <c r="B482" s="5"/>
    </row>
    <row r="483" spans="2:2" ht="18" customHeight="1" x14ac:dyDescent="0.35">
      <c r="B483" s="5"/>
    </row>
    <row r="484" spans="2:2" ht="18" customHeight="1" x14ac:dyDescent="0.35">
      <c r="B484" s="5"/>
    </row>
    <row r="485" spans="2:2" ht="18" customHeight="1" x14ac:dyDescent="0.35">
      <c r="B485" s="5"/>
    </row>
    <row r="486" spans="2:2" ht="18" customHeight="1" x14ac:dyDescent="0.35">
      <c r="B486" s="5"/>
    </row>
    <row r="487" spans="2:2" ht="18" customHeight="1" x14ac:dyDescent="0.35">
      <c r="B487" s="5"/>
    </row>
    <row r="488" spans="2:2" ht="18" customHeight="1" x14ac:dyDescent="0.35">
      <c r="B488" s="5"/>
    </row>
    <row r="489" spans="2:2" ht="18" customHeight="1" x14ac:dyDescent="0.35">
      <c r="B489" s="5"/>
    </row>
    <row r="490" spans="2:2" ht="18" customHeight="1" x14ac:dyDescent="0.35">
      <c r="B490" s="5"/>
    </row>
    <row r="491" spans="2:2" ht="18" customHeight="1" x14ac:dyDescent="0.35">
      <c r="B491" s="5"/>
    </row>
    <row r="492" spans="2:2" ht="18" customHeight="1" x14ac:dyDescent="0.35">
      <c r="B492" s="5"/>
    </row>
    <row r="493" spans="2:2" ht="18" customHeight="1" x14ac:dyDescent="0.35">
      <c r="B493" s="5"/>
    </row>
    <row r="494" spans="2:2" ht="18" customHeight="1" x14ac:dyDescent="0.35">
      <c r="B494" s="5"/>
    </row>
    <row r="495" spans="2:2" ht="18" customHeight="1" x14ac:dyDescent="0.35">
      <c r="B495" s="5"/>
    </row>
    <row r="496" spans="2:2" ht="18" customHeight="1" x14ac:dyDescent="0.35">
      <c r="B496" s="5"/>
    </row>
    <row r="497" spans="2:2" ht="18" customHeight="1" x14ac:dyDescent="0.35">
      <c r="B497" s="5"/>
    </row>
    <row r="498" spans="2:2" ht="18" customHeight="1" x14ac:dyDescent="0.35">
      <c r="B498" s="5"/>
    </row>
    <row r="499" spans="2:2" ht="18" customHeight="1" x14ac:dyDescent="0.35">
      <c r="B499" s="5"/>
    </row>
    <row r="500" spans="2:2" ht="18" customHeight="1" x14ac:dyDescent="0.35">
      <c r="B500" s="5"/>
    </row>
    <row r="501" spans="2:2" ht="18" customHeight="1" x14ac:dyDescent="0.35">
      <c r="B501" s="5"/>
    </row>
    <row r="502" spans="2:2" ht="18" customHeight="1" x14ac:dyDescent="0.35">
      <c r="B502" s="5"/>
    </row>
    <row r="503" spans="2:2" ht="18" customHeight="1" x14ac:dyDescent="0.35">
      <c r="B503" s="5"/>
    </row>
    <row r="504" spans="2:2" ht="18" customHeight="1" x14ac:dyDescent="0.35">
      <c r="B504" s="5"/>
    </row>
    <row r="505" spans="2:2" ht="18" customHeight="1" x14ac:dyDescent="0.35">
      <c r="B505" s="5"/>
    </row>
    <row r="506" spans="2:2" ht="18" customHeight="1" x14ac:dyDescent="0.35">
      <c r="B506" s="5"/>
    </row>
    <row r="507" spans="2:2" ht="18" customHeight="1" x14ac:dyDescent="0.35">
      <c r="B507" s="5"/>
    </row>
    <row r="508" spans="2:2" ht="18" customHeight="1" x14ac:dyDescent="0.35">
      <c r="B508" s="5"/>
    </row>
    <row r="509" spans="2:2" ht="18" customHeight="1" x14ac:dyDescent="0.35">
      <c r="B509" s="5"/>
    </row>
    <row r="510" spans="2:2" ht="18" customHeight="1" x14ac:dyDescent="0.35">
      <c r="B510" s="5"/>
    </row>
    <row r="511" spans="2:2" ht="18" customHeight="1" x14ac:dyDescent="0.35">
      <c r="B511" s="5"/>
    </row>
    <row r="512" spans="2:2" ht="18" customHeight="1" x14ac:dyDescent="0.35">
      <c r="B512" s="5"/>
    </row>
    <row r="513" spans="2:2" ht="18" customHeight="1" x14ac:dyDescent="0.35">
      <c r="B513" s="5"/>
    </row>
    <row r="514" spans="2:2" ht="18" customHeight="1" x14ac:dyDescent="0.35">
      <c r="B514" s="5"/>
    </row>
    <row r="515" spans="2:2" ht="18" customHeight="1" x14ac:dyDescent="0.35">
      <c r="B515" s="5"/>
    </row>
    <row r="516" spans="2:2" ht="18" customHeight="1" x14ac:dyDescent="0.35">
      <c r="B516" s="5"/>
    </row>
    <row r="517" spans="2:2" ht="18" customHeight="1" x14ac:dyDescent="0.35">
      <c r="B517" s="5"/>
    </row>
    <row r="518" spans="2:2" ht="18" customHeight="1" x14ac:dyDescent="0.35">
      <c r="B518" s="5"/>
    </row>
    <row r="519" spans="2:2" ht="18" customHeight="1" x14ac:dyDescent="0.35">
      <c r="B519" s="5"/>
    </row>
    <row r="520" spans="2:2" ht="18" customHeight="1" x14ac:dyDescent="0.35">
      <c r="B520" s="5"/>
    </row>
    <row r="521" spans="2:2" ht="18" customHeight="1" x14ac:dyDescent="0.35">
      <c r="B521" s="5"/>
    </row>
    <row r="522" spans="2:2" ht="18" customHeight="1" x14ac:dyDescent="0.35">
      <c r="B522" s="5"/>
    </row>
    <row r="523" spans="2:2" ht="18" customHeight="1" x14ac:dyDescent="0.35">
      <c r="B523" s="5"/>
    </row>
    <row r="524" spans="2:2" ht="18" customHeight="1" x14ac:dyDescent="0.35">
      <c r="B524" s="5"/>
    </row>
    <row r="525" spans="2:2" ht="18" customHeight="1" x14ac:dyDescent="0.35">
      <c r="B525" s="5"/>
    </row>
    <row r="526" spans="2:2" ht="18" customHeight="1" x14ac:dyDescent="0.35">
      <c r="B526" s="5"/>
    </row>
    <row r="527" spans="2:2" ht="18" customHeight="1" x14ac:dyDescent="0.35">
      <c r="B527" s="5"/>
    </row>
    <row r="528" spans="2:2" ht="18" customHeight="1" x14ac:dyDescent="0.35">
      <c r="B528" s="5"/>
    </row>
    <row r="529" spans="2:2" ht="18" customHeight="1" x14ac:dyDescent="0.35">
      <c r="B529" s="5"/>
    </row>
    <row r="530" spans="2:2" ht="18" customHeight="1" x14ac:dyDescent="0.35">
      <c r="B530" s="5"/>
    </row>
    <row r="531" spans="2:2" ht="18" customHeight="1" x14ac:dyDescent="0.35">
      <c r="B531" s="5"/>
    </row>
    <row r="532" spans="2:2" ht="18" customHeight="1" x14ac:dyDescent="0.35">
      <c r="B532" s="5"/>
    </row>
    <row r="533" spans="2:2" ht="18" customHeight="1" x14ac:dyDescent="0.35">
      <c r="B533" s="5"/>
    </row>
    <row r="534" spans="2:2" ht="18" customHeight="1" x14ac:dyDescent="0.35">
      <c r="B534" s="5"/>
    </row>
    <row r="535" spans="2:2" ht="18" customHeight="1" x14ac:dyDescent="0.35">
      <c r="B535" s="5"/>
    </row>
    <row r="536" spans="2:2" ht="18" customHeight="1" x14ac:dyDescent="0.35">
      <c r="B536" s="5"/>
    </row>
    <row r="537" spans="2:2" ht="18" customHeight="1" x14ac:dyDescent="0.35">
      <c r="B537" s="5"/>
    </row>
    <row r="538" spans="2:2" ht="18" customHeight="1" x14ac:dyDescent="0.35">
      <c r="B538" s="5"/>
    </row>
    <row r="539" spans="2:2" ht="18" customHeight="1" x14ac:dyDescent="0.35">
      <c r="B539" s="5"/>
    </row>
    <row r="540" spans="2:2" ht="18" customHeight="1" x14ac:dyDescent="0.35">
      <c r="B540" s="5"/>
    </row>
    <row r="541" spans="2:2" ht="18" customHeight="1" x14ac:dyDescent="0.35">
      <c r="B541" s="5"/>
    </row>
    <row r="542" spans="2:2" ht="18" customHeight="1" x14ac:dyDescent="0.35">
      <c r="B542" s="5"/>
    </row>
    <row r="543" spans="2:2" ht="18" customHeight="1" x14ac:dyDescent="0.35">
      <c r="B543" s="5"/>
    </row>
    <row r="544" spans="2:2" ht="18" customHeight="1" x14ac:dyDescent="0.35">
      <c r="B544" s="5"/>
    </row>
    <row r="545" spans="2:2" ht="18" customHeight="1" x14ac:dyDescent="0.35">
      <c r="B545" s="5"/>
    </row>
    <row r="546" spans="2:2" ht="18" customHeight="1" x14ac:dyDescent="0.35">
      <c r="B546" s="5"/>
    </row>
    <row r="547" spans="2:2" ht="18" customHeight="1" x14ac:dyDescent="0.35">
      <c r="B547" s="5"/>
    </row>
    <row r="548" spans="2:2" ht="18" customHeight="1" x14ac:dyDescent="0.35">
      <c r="B548" s="5"/>
    </row>
    <row r="549" spans="2:2" ht="18" customHeight="1" x14ac:dyDescent="0.35">
      <c r="B549" s="5"/>
    </row>
    <row r="550" spans="2:2" ht="18" customHeight="1" x14ac:dyDescent="0.35">
      <c r="B550" s="5"/>
    </row>
    <row r="551" spans="2:2" ht="18" customHeight="1" x14ac:dyDescent="0.35">
      <c r="B551" s="5"/>
    </row>
    <row r="552" spans="2:2" ht="18" customHeight="1" x14ac:dyDescent="0.35">
      <c r="B552" s="5"/>
    </row>
    <row r="553" spans="2:2" ht="18" customHeight="1" x14ac:dyDescent="0.35">
      <c r="B553" s="5"/>
    </row>
    <row r="554" spans="2:2" ht="18" customHeight="1" x14ac:dyDescent="0.35">
      <c r="B554" s="5"/>
    </row>
    <row r="555" spans="2:2" ht="18" customHeight="1" x14ac:dyDescent="0.35">
      <c r="B555" s="5"/>
    </row>
    <row r="556" spans="2:2" ht="18" customHeight="1" x14ac:dyDescent="0.35">
      <c r="B556" s="5"/>
    </row>
    <row r="557" spans="2:2" ht="18" customHeight="1" x14ac:dyDescent="0.35">
      <c r="B557" s="5"/>
    </row>
    <row r="558" spans="2:2" ht="18" customHeight="1" x14ac:dyDescent="0.35">
      <c r="B558" s="5"/>
    </row>
    <row r="559" spans="2:2" ht="18" customHeight="1" x14ac:dyDescent="0.35">
      <c r="B559" s="5"/>
    </row>
    <row r="560" spans="2:2" ht="18" customHeight="1" x14ac:dyDescent="0.35">
      <c r="B560" s="5"/>
    </row>
    <row r="561" spans="2:2" ht="18" customHeight="1" x14ac:dyDescent="0.35">
      <c r="B561" s="5"/>
    </row>
    <row r="562" spans="2:2" ht="18" customHeight="1" x14ac:dyDescent="0.35">
      <c r="B562" s="5"/>
    </row>
    <row r="563" spans="2:2" ht="18" customHeight="1" x14ac:dyDescent="0.35">
      <c r="B563" s="5"/>
    </row>
    <row r="564" spans="2:2" ht="18" customHeight="1" x14ac:dyDescent="0.35">
      <c r="B564" s="5"/>
    </row>
    <row r="565" spans="2:2" ht="18" customHeight="1" x14ac:dyDescent="0.35">
      <c r="B565" s="5"/>
    </row>
    <row r="566" spans="2:2" ht="18" customHeight="1" x14ac:dyDescent="0.35">
      <c r="B566" s="5"/>
    </row>
    <row r="567" spans="2:2" ht="18" customHeight="1" x14ac:dyDescent="0.35">
      <c r="B567" s="5"/>
    </row>
    <row r="568" spans="2:2" ht="18" customHeight="1" x14ac:dyDescent="0.35">
      <c r="B568" s="5"/>
    </row>
    <row r="569" spans="2:2" ht="18" customHeight="1" x14ac:dyDescent="0.35">
      <c r="B569" s="5"/>
    </row>
    <row r="570" spans="2:2" ht="18" customHeight="1" x14ac:dyDescent="0.35">
      <c r="B570" s="5"/>
    </row>
    <row r="571" spans="2:2" ht="18" customHeight="1" x14ac:dyDescent="0.35">
      <c r="B571" s="5"/>
    </row>
    <row r="572" spans="2:2" ht="18" customHeight="1" x14ac:dyDescent="0.35">
      <c r="B572" s="5"/>
    </row>
    <row r="573" spans="2:2" ht="18" customHeight="1" x14ac:dyDescent="0.35">
      <c r="B573" s="5"/>
    </row>
    <row r="574" spans="2:2" ht="18" customHeight="1" x14ac:dyDescent="0.35">
      <c r="B574" s="5"/>
    </row>
    <row r="575" spans="2:2" ht="18" customHeight="1" x14ac:dyDescent="0.35">
      <c r="B575" s="5"/>
    </row>
    <row r="576" spans="2:2" ht="18" customHeight="1" x14ac:dyDescent="0.35">
      <c r="B576" s="5"/>
    </row>
    <row r="577" spans="2:2" ht="18" customHeight="1" x14ac:dyDescent="0.35">
      <c r="B577" s="5"/>
    </row>
    <row r="578" spans="2:2" ht="18" customHeight="1" x14ac:dyDescent="0.35">
      <c r="B578" s="5"/>
    </row>
    <row r="579" spans="2:2" ht="18" customHeight="1" x14ac:dyDescent="0.35">
      <c r="B579" s="5"/>
    </row>
    <row r="580" spans="2:2" ht="18" customHeight="1" x14ac:dyDescent="0.35">
      <c r="B580" s="5"/>
    </row>
    <row r="581" spans="2:2" ht="18" customHeight="1" x14ac:dyDescent="0.35">
      <c r="B581" s="5"/>
    </row>
    <row r="582" spans="2:2" ht="18" customHeight="1" x14ac:dyDescent="0.35">
      <c r="B582" s="5"/>
    </row>
    <row r="583" spans="2:2" ht="18" customHeight="1" x14ac:dyDescent="0.35">
      <c r="B583" s="5"/>
    </row>
    <row r="584" spans="2:2" ht="18" customHeight="1" x14ac:dyDescent="0.35">
      <c r="B584" s="5"/>
    </row>
    <row r="585" spans="2:2" ht="18" customHeight="1" x14ac:dyDescent="0.35">
      <c r="B585" s="5"/>
    </row>
    <row r="586" spans="2:2" ht="18" customHeight="1" x14ac:dyDescent="0.35">
      <c r="B586" s="5"/>
    </row>
    <row r="587" spans="2:2" ht="18" customHeight="1" x14ac:dyDescent="0.35">
      <c r="B587" s="5"/>
    </row>
    <row r="588" spans="2:2" ht="18" customHeight="1" x14ac:dyDescent="0.35">
      <c r="B588" s="5"/>
    </row>
    <row r="589" spans="2:2" ht="18" customHeight="1" x14ac:dyDescent="0.35">
      <c r="B589" s="5"/>
    </row>
    <row r="590" spans="2:2" ht="18" customHeight="1" x14ac:dyDescent="0.35">
      <c r="B590" s="5"/>
    </row>
    <row r="591" spans="2:2" ht="18" customHeight="1" x14ac:dyDescent="0.35">
      <c r="B591" s="5"/>
    </row>
    <row r="592" spans="2:2" ht="18" customHeight="1" x14ac:dyDescent="0.35">
      <c r="B592" s="5"/>
    </row>
    <row r="593" spans="2:2" ht="18" customHeight="1" x14ac:dyDescent="0.35">
      <c r="B593" s="5"/>
    </row>
    <row r="594" spans="2:2" ht="18" customHeight="1" x14ac:dyDescent="0.35">
      <c r="B594" s="5"/>
    </row>
    <row r="595" spans="2:2" ht="18" customHeight="1" x14ac:dyDescent="0.35">
      <c r="B595" s="5"/>
    </row>
    <row r="596" spans="2:2" ht="18" customHeight="1" x14ac:dyDescent="0.35">
      <c r="B596" s="5"/>
    </row>
    <row r="597" spans="2:2" ht="18" customHeight="1" x14ac:dyDescent="0.35">
      <c r="B597" s="5"/>
    </row>
    <row r="598" spans="2:2" ht="18" customHeight="1" x14ac:dyDescent="0.35">
      <c r="B598" s="5"/>
    </row>
    <row r="599" spans="2:2" ht="18" customHeight="1" x14ac:dyDescent="0.35">
      <c r="B599" s="5"/>
    </row>
    <row r="600" spans="2:2" ht="18" customHeight="1" x14ac:dyDescent="0.35">
      <c r="B600" s="5"/>
    </row>
    <row r="601" spans="2:2" ht="18" customHeight="1" x14ac:dyDescent="0.35">
      <c r="B601" s="5"/>
    </row>
    <row r="602" spans="2:2" ht="18" customHeight="1" x14ac:dyDescent="0.35">
      <c r="B602" s="5"/>
    </row>
    <row r="603" spans="2:2" ht="18" customHeight="1" x14ac:dyDescent="0.35">
      <c r="B603" s="5"/>
    </row>
    <row r="604" spans="2:2" ht="18" customHeight="1" x14ac:dyDescent="0.35">
      <c r="B604" s="5"/>
    </row>
    <row r="605" spans="2:2" ht="18" customHeight="1" x14ac:dyDescent="0.35">
      <c r="B605" s="5"/>
    </row>
    <row r="606" spans="2:2" ht="18" customHeight="1" x14ac:dyDescent="0.35">
      <c r="B606" s="5"/>
    </row>
    <row r="607" spans="2:2" ht="18" customHeight="1" x14ac:dyDescent="0.35">
      <c r="B607" s="5"/>
    </row>
    <row r="608" spans="2:2" ht="18" customHeight="1" x14ac:dyDescent="0.35">
      <c r="B608" s="5"/>
    </row>
    <row r="609" spans="2:2" ht="18" customHeight="1" x14ac:dyDescent="0.35">
      <c r="B609" s="5"/>
    </row>
    <row r="610" spans="2:2" ht="18" customHeight="1" x14ac:dyDescent="0.35">
      <c r="B610" s="5"/>
    </row>
    <row r="611" spans="2:2" ht="18" customHeight="1" x14ac:dyDescent="0.35">
      <c r="B611" s="5"/>
    </row>
    <row r="612" spans="2:2" ht="18" customHeight="1" x14ac:dyDescent="0.35">
      <c r="B612" s="5"/>
    </row>
    <row r="613" spans="2:2" ht="18" customHeight="1" x14ac:dyDescent="0.35">
      <c r="B613" s="5"/>
    </row>
    <row r="614" spans="2:2" ht="18" customHeight="1" x14ac:dyDescent="0.35">
      <c r="B614" s="5"/>
    </row>
    <row r="615" spans="2:2" ht="18" customHeight="1" x14ac:dyDescent="0.35">
      <c r="B615" s="5"/>
    </row>
    <row r="616" spans="2:2" ht="18" customHeight="1" x14ac:dyDescent="0.35">
      <c r="B616" s="5"/>
    </row>
    <row r="617" spans="2:2" ht="18" customHeight="1" x14ac:dyDescent="0.35">
      <c r="B617" s="5"/>
    </row>
    <row r="618" spans="2:2" ht="18" customHeight="1" x14ac:dyDescent="0.35">
      <c r="B618" s="5"/>
    </row>
    <row r="619" spans="2:2" ht="18" customHeight="1" x14ac:dyDescent="0.35">
      <c r="B619" s="5"/>
    </row>
    <row r="620" spans="2:2" ht="18" customHeight="1" x14ac:dyDescent="0.35">
      <c r="B620" s="5"/>
    </row>
    <row r="621" spans="2:2" ht="18" customHeight="1" x14ac:dyDescent="0.35">
      <c r="B621" s="5"/>
    </row>
    <row r="622" spans="2:2" ht="18" customHeight="1" x14ac:dyDescent="0.35">
      <c r="B622" s="5"/>
    </row>
    <row r="623" spans="2:2" ht="18" customHeight="1" x14ac:dyDescent="0.35">
      <c r="B623" s="5"/>
    </row>
    <row r="624" spans="2:2" ht="18" customHeight="1" x14ac:dyDescent="0.35">
      <c r="B624" s="5"/>
    </row>
    <row r="625" spans="2:2" ht="18" customHeight="1" x14ac:dyDescent="0.35">
      <c r="B625" s="5"/>
    </row>
    <row r="626" spans="2:2" ht="18" customHeight="1" x14ac:dyDescent="0.35">
      <c r="B626" s="5"/>
    </row>
    <row r="627" spans="2:2" ht="18" customHeight="1" x14ac:dyDescent="0.35">
      <c r="B627" s="5"/>
    </row>
    <row r="628" spans="2:2" ht="18" customHeight="1" x14ac:dyDescent="0.35">
      <c r="B628" s="5"/>
    </row>
    <row r="629" spans="2:2" ht="18" customHeight="1" x14ac:dyDescent="0.35">
      <c r="B629" s="5"/>
    </row>
    <row r="630" spans="2:2" ht="18" customHeight="1" x14ac:dyDescent="0.35">
      <c r="B630" s="5"/>
    </row>
    <row r="631" spans="2:2" ht="18" customHeight="1" x14ac:dyDescent="0.35">
      <c r="B631" s="5"/>
    </row>
    <row r="632" spans="2:2" ht="18" customHeight="1" x14ac:dyDescent="0.35">
      <c r="B632" s="5"/>
    </row>
    <row r="633" spans="2:2" ht="18" customHeight="1" x14ac:dyDescent="0.35">
      <c r="B633" s="5"/>
    </row>
    <row r="634" spans="2:2" ht="18" customHeight="1" x14ac:dyDescent="0.35">
      <c r="B634" s="5"/>
    </row>
    <row r="635" spans="2:2" ht="18" customHeight="1" x14ac:dyDescent="0.35">
      <c r="B635" s="5"/>
    </row>
    <row r="636" spans="2:2" ht="18" customHeight="1" x14ac:dyDescent="0.35">
      <c r="B636" s="5"/>
    </row>
    <row r="637" spans="2:2" ht="18" customHeight="1" x14ac:dyDescent="0.35">
      <c r="B637" s="5"/>
    </row>
    <row r="638" spans="2:2" ht="18" customHeight="1" x14ac:dyDescent="0.35">
      <c r="B638" s="5"/>
    </row>
    <row r="639" spans="2:2" ht="18" customHeight="1" x14ac:dyDescent="0.35">
      <c r="B639" s="5"/>
    </row>
    <row r="640" spans="2:2" ht="18" customHeight="1" x14ac:dyDescent="0.35">
      <c r="B640" s="5"/>
    </row>
    <row r="641" spans="2:2" ht="18" customHeight="1" x14ac:dyDescent="0.35">
      <c r="B641" s="5"/>
    </row>
    <row r="642" spans="2:2" ht="18" customHeight="1" x14ac:dyDescent="0.35">
      <c r="B642" s="5"/>
    </row>
    <row r="643" spans="2:2" ht="18" customHeight="1" x14ac:dyDescent="0.35">
      <c r="B643" s="5"/>
    </row>
    <row r="644" spans="2:2" ht="18" customHeight="1" x14ac:dyDescent="0.35">
      <c r="B644" s="5"/>
    </row>
    <row r="645" spans="2:2" ht="18" customHeight="1" x14ac:dyDescent="0.35">
      <c r="B645" s="5"/>
    </row>
    <row r="646" spans="2:2" ht="18" customHeight="1" x14ac:dyDescent="0.35">
      <c r="B646" s="5"/>
    </row>
    <row r="647" spans="2:2" ht="18" customHeight="1" x14ac:dyDescent="0.35">
      <c r="B647" s="5"/>
    </row>
    <row r="648" spans="2:2" ht="18" customHeight="1" x14ac:dyDescent="0.35">
      <c r="B648" s="5"/>
    </row>
    <row r="649" spans="2:2" ht="18" customHeight="1" x14ac:dyDescent="0.35">
      <c r="B649" s="5"/>
    </row>
    <row r="650" spans="2:2" ht="18" customHeight="1" x14ac:dyDescent="0.35">
      <c r="B650" s="5"/>
    </row>
    <row r="651" spans="2:2" ht="18" customHeight="1" x14ac:dyDescent="0.35">
      <c r="B651" s="5"/>
    </row>
    <row r="652" spans="2:2" ht="18" customHeight="1" x14ac:dyDescent="0.35">
      <c r="B652" s="5"/>
    </row>
    <row r="653" spans="2:2" ht="18" customHeight="1" x14ac:dyDescent="0.35">
      <c r="B653" s="5"/>
    </row>
    <row r="654" spans="2:2" ht="18" customHeight="1" x14ac:dyDescent="0.35">
      <c r="B654" s="5"/>
    </row>
    <row r="655" spans="2:2" ht="18" customHeight="1" x14ac:dyDescent="0.35">
      <c r="B655" s="5"/>
    </row>
    <row r="656" spans="2:2" ht="18" customHeight="1" x14ac:dyDescent="0.35">
      <c r="B656" s="5"/>
    </row>
    <row r="657" spans="2:2" ht="18" customHeight="1" x14ac:dyDescent="0.35">
      <c r="B657" s="5"/>
    </row>
    <row r="658" spans="2:2" ht="18" customHeight="1" x14ac:dyDescent="0.35">
      <c r="B658" s="5"/>
    </row>
    <row r="659" spans="2:2" ht="18" customHeight="1" x14ac:dyDescent="0.35">
      <c r="B659" s="5"/>
    </row>
    <row r="660" spans="2:2" ht="18" customHeight="1" x14ac:dyDescent="0.35">
      <c r="B660" s="5"/>
    </row>
    <row r="661" spans="2:2" ht="18" customHeight="1" x14ac:dyDescent="0.35">
      <c r="B661" s="5"/>
    </row>
    <row r="662" spans="2:2" ht="18" customHeight="1" x14ac:dyDescent="0.35">
      <c r="B662" s="5"/>
    </row>
    <row r="663" spans="2:2" ht="18" customHeight="1" x14ac:dyDescent="0.35">
      <c r="B663" s="5"/>
    </row>
    <row r="664" spans="2:2" ht="18" customHeight="1" x14ac:dyDescent="0.35">
      <c r="B664" s="5"/>
    </row>
    <row r="665" spans="2:2" ht="18" customHeight="1" x14ac:dyDescent="0.35">
      <c r="B665" s="5"/>
    </row>
    <row r="666" spans="2:2" ht="18" customHeight="1" x14ac:dyDescent="0.35">
      <c r="B666" s="5"/>
    </row>
    <row r="667" spans="2:2" ht="18" customHeight="1" x14ac:dyDescent="0.35">
      <c r="B667" s="5"/>
    </row>
    <row r="668" spans="2:2" ht="18" customHeight="1" x14ac:dyDescent="0.35">
      <c r="B668" s="5"/>
    </row>
    <row r="669" spans="2:2" ht="18" customHeight="1" x14ac:dyDescent="0.35">
      <c r="B669" s="5"/>
    </row>
    <row r="670" spans="2:2" ht="18" customHeight="1" x14ac:dyDescent="0.35">
      <c r="B670" s="5"/>
    </row>
    <row r="671" spans="2:2" ht="18" customHeight="1" x14ac:dyDescent="0.35">
      <c r="B671" s="5"/>
    </row>
    <row r="672" spans="2:2" ht="18" customHeight="1" x14ac:dyDescent="0.35">
      <c r="B672" s="5"/>
    </row>
    <row r="673" spans="2:2" ht="18" customHeight="1" x14ac:dyDescent="0.35">
      <c r="B673" s="5"/>
    </row>
    <row r="674" spans="2:2" ht="18" customHeight="1" x14ac:dyDescent="0.35">
      <c r="B674" s="5"/>
    </row>
    <row r="675" spans="2:2" ht="18" customHeight="1" x14ac:dyDescent="0.35">
      <c r="B675" s="5"/>
    </row>
    <row r="676" spans="2:2" ht="18" customHeight="1" x14ac:dyDescent="0.35">
      <c r="B676" s="5"/>
    </row>
    <row r="677" spans="2:2" ht="18" customHeight="1" x14ac:dyDescent="0.35">
      <c r="B677" s="5"/>
    </row>
    <row r="678" spans="2:2" ht="18" customHeight="1" x14ac:dyDescent="0.35">
      <c r="B678" s="5"/>
    </row>
    <row r="679" spans="2:2" ht="18" customHeight="1" x14ac:dyDescent="0.35">
      <c r="B679" s="5"/>
    </row>
    <row r="680" spans="2:2" ht="18" customHeight="1" x14ac:dyDescent="0.35">
      <c r="B680" s="5"/>
    </row>
    <row r="681" spans="2:2" ht="18" customHeight="1" x14ac:dyDescent="0.35">
      <c r="B681" s="5"/>
    </row>
    <row r="682" spans="2:2" ht="18" customHeight="1" x14ac:dyDescent="0.35">
      <c r="B682" s="5"/>
    </row>
    <row r="683" spans="2:2" ht="18" customHeight="1" x14ac:dyDescent="0.35">
      <c r="B683" s="5"/>
    </row>
    <row r="684" spans="2:2" ht="18" customHeight="1" x14ac:dyDescent="0.35">
      <c r="B684" s="5"/>
    </row>
    <row r="685" spans="2:2" ht="18" customHeight="1" x14ac:dyDescent="0.35">
      <c r="B685" s="5"/>
    </row>
    <row r="686" spans="2:2" ht="18" customHeight="1" x14ac:dyDescent="0.35">
      <c r="B686" s="5"/>
    </row>
    <row r="687" spans="2:2" ht="18" customHeight="1" x14ac:dyDescent="0.35">
      <c r="B687" s="5"/>
    </row>
    <row r="688" spans="2:2" ht="18" customHeight="1" x14ac:dyDescent="0.35">
      <c r="B688" s="5"/>
    </row>
    <row r="689" spans="2:2" ht="18" customHeight="1" x14ac:dyDescent="0.35">
      <c r="B689" s="5"/>
    </row>
    <row r="690" spans="2:2" ht="18" customHeight="1" x14ac:dyDescent="0.35">
      <c r="B690" s="5"/>
    </row>
    <row r="691" spans="2:2" ht="18" customHeight="1" x14ac:dyDescent="0.35">
      <c r="B691" s="5"/>
    </row>
    <row r="692" spans="2:2" ht="18" customHeight="1" x14ac:dyDescent="0.35">
      <c r="B692" s="5"/>
    </row>
    <row r="693" spans="2:2" ht="18" customHeight="1" x14ac:dyDescent="0.35">
      <c r="B693" s="5"/>
    </row>
    <row r="694" spans="2:2" ht="18" customHeight="1" x14ac:dyDescent="0.35">
      <c r="B694" s="5"/>
    </row>
    <row r="695" spans="2:2" ht="18" customHeight="1" x14ac:dyDescent="0.35">
      <c r="B695" s="5"/>
    </row>
    <row r="696" spans="2:2" ht="18" customHeight="1" x14ac:dyDescent="0.35">
      <c r="B696" s="5"/>
    </row>
    <row r="697" spans="2:2" ht="18" customHeight="1" x14ac:dyDescent="0.35">
      <c r="B697" s="5"/>
    </row>
    <row r="698" spans="2:2" ht="18" customHeight="1" x14ac:dyDescent="0.35">
      <c r="B698" s="5"/>
    </row>
    <row r="699" spans="2:2" ht="18" customHeight="1" x14ac:dyDescent="0.35">
      <c r="B699" s="5"/>
    </row>
    <row r="700" spans="2:2" ht="18" customHeight="1" x14ac:dyDescent="0.35">
      <c r="B700" s="5"/>
    </row>
    <row r="701" spans="2:2" ht="18" customHeight="1" x14ac:dyDescent="0.35">
      <c r="B701" s="5"/>
    </row>
    <row r="702" spans="2:2" ht="18" customHeight="1" x14ac:dyDescent="0.35">
      <c r="B702" s="5"/>
    </row>
    <row r="703" spans="2:2" ht="18" customHeight="1" x14ac:dyDescent="0.35">
      <c r="B703" s="5"/>
    </row>
    <row r="704" spans="2:2" ht="18" customHeight="1" x14ac:dyDescent="0.35">
      <c r="B704" s="5"/>
    </row>
    <row r="705" spans="2:2" ht="18" customHeight="1" x14ac:dyDescent="0.35">
      <c r="B705" s="5"/>
    </row>
    <row r="706" spans="2:2" ht="18" customHeight="1" x14ac:dyDescent="0.35">
      <c r="B706" s="5"/>
    </row>
    <row r="707" spans="2:2" ht="18" customHeight="1" x14ac:dyDescent="0.35">
      <c r="B707" s="5"/>
    </row>
    <row r="708" spans="2:2" ht="18" customHeight="1" x14ac:dyDescent="0.35">
      <c r="B708" s="5"/>
    </row>
    <row r="709" spans="2:2" ht="18" customHeight="1" x14ac:dyDescent="0.35">
      <c r="B709" s="5"/>
    </row>
    <row r="710" spans="2:2" ht="18" customHeight="1" x14ac:dyDescent="0.35">
      <c r="B710" s="5"/>
    </row>
    <row r="711" spans="2:2" ht="18" customHeight="1" x14ac:dyDescent="0.35">
      <c r="B711" s="5"/>
    </row>
    <row r="712" spans="2:2" ht="18" customHeight="1" x14ac:dyDescent="0.35">
      <c r="B712" s="5"/>
    </row>
    <row r="713" spans="2:2" ht="18" customHeight="1" x14ac:dyDescent="0.35">
      <c r="B713" s="5"/>
    </row>
    <row r="714" spans="2:2" ht="18" customHeight="1" x14ac:dyDescent="0.35">
      <c r="B714" s="5"/>
    </row>
    <row r="715" spans="2:2" ht="18" customHeight="1" x14ac:dyDescent="0.35">
      <c r="B715" s="5"/>
    </row>
    <row r="716" spans="2:2" ht="18" customHeight="1" x14ac:dyDescent="0.35">
      <c r="B716" s="5"/>
    </row>
    <row r="717" spans="2:2" ht="18" customHeight="1" x14ac:dyDescent="0.35">
      <c r="B717" s="5"/>
    </row>
    <row r="718" spans="2:2" ht="18" customHeight="1" x14ac:dyDescent="0.35">
      <c r="B718" s="5"/>
    </row>
    <row r="719" spans="2:2" ht="18" customHeight="1" x14ac:dyDescent="0.35">
      <c r="B719" s="5"/>
    </row>
    <row r="720" spans="2:2" ht="18" customHeight="1" x14ac:dyDescent="0.35">
      <c r="B720" s="5"/>
    </row>
    <row r="721" spans="2:2" ht="18" customHeight="1" x14ac:dyDescent="0.35">
      <c r="B721" s="5"/>
    </row>
    <row r="722" spans="2:2" ht="18" customHeight="1" x14ac:dyDescent="0.35">
      <c r="B722" s="5"/>
    </row>
    <row r="723" spans="2:2" ht="18" customHeight="1" x14ac:dyDescent="0.35">
      <c r="B723" s="5"/>
    </row>
    <row r="724" spans="2:2" ht="18" customHeight="1" x14ac:dyDescent="0.35">
      <c r="B724" s="5"/>
    </row>
    <row r="725" spans="2:2" ht="18" customHeight="1" x14ac:dyDescent="0.35">
      <c r="B725" s="5"/>
    </row>
    <row r="726" spans="2:2" ht="18" customHeight="1" x14ac:dyDescent="0.35">
      <c r="B726" s="5"/>
    </row>
    <row r="727" spans="2:2" ht="18" customHeight="1" x14ac:dyDescent="0.35">
      <c r="B727" s="5"/>
    </row>
    <row r="728" spans="2:2" ht="18" customHeight="1" x14ac:dyDescent="0.35">
      <c r="B728" s="5"/>
    </row>
    <row r="729" spans="2:2" ht="18" customHeight="1" x14ac:dyDescent="0.35">
      <c r="B729" s="5"/>
    </row>
    <row r="730" spans="2:2" ht="18" customHeight="1" x14ac:dyDescent="0.35">
      <c r="B730" s="5"/>
    </row>
    <row r="731" spans="2:2" ht="18" customHeight="1" x14ac:dyDescent="0.35">
      <c r="B731" s="5"/>
    </row>
    <row r="732" spans="2:2" ht="18" customHeight="1" x14ac:dyDescent="0.35">
      <c r="B732" s="5"/>
    </row>
    <row r="733" spans="2:2" ht="18" customHeight="1" x14ac:dyDescent="0.35">
      <c r="B733" s="5"/>
    </row>
    <row r="734" spans="2:2" ht="18" customHeight="1" x14ac:dyDescent="0.35">
      <c r="B734" s="5"/>
    </row>
    <row r="735" spans="2:2" ht="18" customHeight="1" x14ac:dyDescent="0.35">
      <c r="B735" s="5"/>
    </row>
    <row r="736" spans="2:2" ht="18" customHeight="1" x14ac:dyDescent="0.35">
      <c r="B736" s="5"/>
    </row>
    <row r="737" spans="2:2" ht="18" customHeight="1" x14ac:dyDescent="0.35">
      <c r="B737" s="5"/>
    </row>
    <row r="738" spans="2:2" ht="18" customHeight="1" x14ac:dyDescent="0.35">
      <c r="B738" s="5"/>
    </row>
    <row r="739" spans="2:2" ht="18" customHeight="1" x14ac:dyDescent="0.35">
      <c r="B739" s="5"/>
    </row>
    <row r="740" spans="2:2" ht="18" customHeight="1" x14ac:dyDescent="0.35">
      <c r="B740" s="5"/>
    </row>
    <row r="741" spans="2:2" ht="18" customHeight="1" x14ac:dyDescent="0.35">
      <c r="B741" s="5"/>
    </row>
    <row r="742" spans="2:2" ht="18" customHeight="1" x14ac:dyDescent="0.35">
      <c r="B742" s="5"/>
    </row>
    <row r="743" spans="2:2" ht="18" customHeight="1" x14ac:dyDescent="0.35">
      <c r="B743" s="5"/>
    </row>
    <row r="744" spans="2:2" ht="18" customHeight="1" x14ac:dyDescent="0.35">
      <c r="B744" s="5"/>
    </row>
    <row r="745" spans="2:2" ht="18" customHeight="1" x14ac:dyDescent="0.35">
      <c r="B745" s="5"/>
    </row>
    <row r="746" spans="2:2" ht="18" customHeight="1" x14ac:dyDescent="0.35">
      <c r="B746" s="5"/>
    </row>
    <row r="747" spans="2:2" ht="18" customHeight="1" x14ac:dyDescent="0.35">
      <c r="B747" s="5"/>
    </row>
    <row r="748" spans="2:2" ht="18" customHeight="1" x14ac:dyDescent="0.35">
      <c r="B748" s="5"/>
    </row>
    <row r="749" spans="2:2" ht="18" customHeight="1" x14ac:dyDescent="0.35">
      <c r="B749" s="5"/>
    </row>
    <row r="750" spans="2:2" ht="18" customHeight="1" x14ac:dyDescent="0.35">
      <c r="B750" s="5"/>
    </row>
    <row r="751" spans="2:2" ht="18" customHeight="1" x14ac:dyDescent="0.35">
      <c r="B751" s="5"/>
    </row>
    <row r="752" spans="2:2" ht="18" customHeight="1" x14ac:dyDescent="0.35">
      <c r="B752" s="5"/>
    </row>
    <row r="753" spans="2:2" ht="18" customHeight="1" x14ac:dyDescent="0.35">
      <c r="B753" s="5"/>
    </row>
    <row r="754" spans="2:2" ht="18" customHeight="1" x14ac:dyDescent="0.35">
      <c r="B754" s="5"/>
    </row>
    <row r="755" spans="2:2" ht="18" customHeight="1" x14ac:dyDescent="0.35">
      <c r="B755" s="5"/>
    </row>
    <row r="756" spans="2:2" ht="18" customHeight="1" x14ac:dyDescent="0.35">
      <c r="B756" s="5"/>
    </row>
    <row r="757" spans="2:2" ht="18" customHeight="1" x14ac:dyDescent="0.35">
      <c r="B757" s="5"/>
    </row>
    <row r="758" spans="2:2" ht="18" customHeight="1" x14ac:dyDescent="0.35">
      <c r="B758" s="5"/>
    </row>
    <row r="759" spans="2:2" ht="18" customHeight="1" x14ac:dyDescent="0.35">
      <c r="B759" s="5"/>
    </row>
    <row r="760" spans="2:2" ht="18" customHeight="1" x14ac:dyDescent="0.35">
      <c r="B760" s="5"/>
    </row>
    <row r="761" spans="2:2" ht="18" customHeight="1" x14ac:dyDescent="0.35">
      <c r="B761" s="5"/>
    </row>
    <row r="762" spans="2:2" ht="18" customHeight="1" x14ac:dyDescent="0.35">
      <c r="B762" s="5"/>
    </row>
    <row r="763" spans="2:2" ht="18" customHeight="1" x14ac:dyDescent="0.35">
      <c r="B763" s="5"/>
    </row>
    <row r="764" spans="2:2" ht="18" customHeight="1" x14ac:dyDescent="0.35">
      <c r="B764" s="5"/>
    </row>
    <row r="765" spans="2:2" ht="18" customHeight="1" x14ac:dyDescent="0.35">
      <c r="B765" s="5"/>
    </row>
    <row r="766" spans="2:2" ht="18" customHeight="1" x14ac:dyDescent="0.35">
      <c r="B766" s="5"/>
    </row>
    <row r="767" spans="2:2" ht="18" customHeight="1" x14ac:dyDescent="0.35">
      <c r="B767" s="5"/>
    </row>
    <row r="768" spans="2:2" ht="18" customHeight="1" x14ac:dyDescent="0.35">
      <c r="B768" s="5"/>
    </row>
    <row r="769" spans="2:2" ht="18" customHeight="1" x14ac:dyDescent="0.35">
      <c r="B769" s="5"/>
    </row>
    <row r="770" spans="2:2" ht="18" customHeight="1" x14ac:dyDescent="0.35">
      <c r="B770" s="5"/>
    </row>
    <row r="771" spans="2:2" ht="18" customHeight="1" x14ac:dyDescent="0.35">
      <c r="B771" s="5"/>
    </row>
    <row r="772" spans="2:2" ht="18" customHeight="1" x14ac:dyDescent="0.35">
      <c r="B772" s="5"/>
    </row>
    <row r="773" spans="2:2" ht="18" customHeight="1" x14ac:dyDescent="0.35">
      <c r="B773" s="5"/>
    </row>
    <row r="774" spans="2:2" ht="18" customHeight="1" x14ac:dyDescent="0.35">
      <c r="B774" s="5"/>
    </row>
    <row r="775" spans="2:2" ht="18" customHeight="1" x14ac:dyDescent="0.35">
      <c r="B775" s="5"/>
    </row>
    <row r="776" spans="2:2" ht="18" customHeight="1" x14ac:dyDescent="0.35">
      <c r="B776" s="5"/>
    </row>
    <row r="777" spans="2:2" ht="18" customHeight="1" x14ac:dyDescent="0.35">
      <c r="B777" s="5"/>
    </row>
    <row r="778" spans="2:2" ht="18" customHeight="1" x14ac:dyDescent="0.35">
      <c r="B778" s="5"/>
    </row>
    <row r="779" spans="2:2" ht="18" customHeight="1" x14ac:dyDescent="0.35">
      <c r="B779" s="5"/>
    </row>
    <row r="780" spans="2:2" ht="18" customHeight="1" x14ac:dyDescent="0.35">
      <c r="B780" s="5"/>
    </row>
    <row r="781" spans="2:2" ht="18" customHeight="1" x14ac:dyDescent="0.35">
      <c r="B781" s="5"/>
    </row>
    <row r="782" spans="2:2" ht="18" customHeight="1" x14ac:dyDescent="0.35">
      <c r="B782" s="5"/>
    </row>
    <row r="783" spans="2:2" ht="18" customHeight="1" x14ac:dyDescent="0.35">
      <c r="B783" s="5"/>
    </row>
    <row r="784" spans="2:2" ht="18" customHeight="1" x14ac:dyDescent="0.35">
      <c r="B784" s="5"/>
    </row>
    <row r="785" spans="2:2" ht="18" customHeight="1" x14ac:dyDescent="0.35">
      <c r="B785" s="5"/>
    </row>
    <row r="786" spans="2:2" ht="18" customHeight="1" x14ac:dyDescent="0.35">
      <c r="B786" s="5"/>
    </row>
    <row r="787" spans="2:2" ht="18" customHeight="1" x14ac:dyDescent="0.35">
      <c r="B787" s="5"/>
    </row>
    <row r="788" spans="2:2" ht="18" customHeight="1" x14ac:dyDescent="0.35">
      <c r="B788" s="5"/>
    </row>
    <row r="789" spans="2:2" ht="18" customHeight="1" x14ac:dyDescent="0.35">
      <c r="B789" s="5"/>
    </row>
    <row r="790" spans="2:2" ht="18" customHeight="1" x14ac:dyDescent="0.35">
      <c r="B790" s="5"/>
    </row>
    <row r="791" spans="2:2" ht="18" customHeight="1" x14ac:dyDescent="0.35">
      <c r="B791" s="5"/>
    </row>
    <row r="792" spans="2:2" ht="18" customHeight="1" x14ac:dyDescent="0.35">
      <c r="B792" s="5"/>
    </row>
    <row r="793" spans="2:2" ht="18" customHeight="1" x14ac:dyDescent="0.35">
      <c r="B793" s="5"/>
    </row>
    <row r="794" spans="2:2" ht="18" customHeight="1" x14ac:dyDescent="0.35">
      <c r="B794" s="5"/>
    </row>
    <row r="795" spans="2:2" ht="18" customHeight="1" x14ac:dyDescent="0.35">
      <c r="B795" s="5"/>
    </row>
    <row r="796" spans="2:2" ht="18" customHeight="1" x14ac:dyDescent="0.35">
      <c r="B796" s="5"/>
    </row>
    <row r="797" spans="2:2" ht="18" customHeight="1" x14ac:dyDescent="0.35">
      <c r="B797" s="5"/>
    </row>
    <row r="798" spans="2:2" ht="18" customHeight="1" x14ac:dyDescent="0.35">
      <c r="B798" s="5"/>
    </row>
    <row r="799" spans="2:2" ht="18" customHeight="1" x14ac:dyDescent="0.35">
      <c r="B799" s="5"/>
    </row>
    <row r="800" spans="2:2" ht="18" customHeight="1" x14ac:dyDescent="0.35">
      <c r="B800" s="5"/>
    </row>
    <row r="801" spans="2:2" ht="18" customHeight="1" x14ac:dyDescent="0.35">
      <c r="B801" s="5"/>
    </row>
    <row r="802" spans="2:2" ht="18" customHeight="1" x14ac:dyDescent="0.35">
      <c r="B802" s="5"/>
    </row>
    <row r="803" spans="2:2" ht="18" customHeight="1" x14ac:dyDescent="0.35">
      <c r="B803" s="5"/>
    </row>
    <row r="804" spans="2:2" ht="18" customHeight="1" x14ac:dyDescent="0.35">
      <c r="B804" s="5"/>
    </row>
    <row r="805" spans="2:2" ht="18" customHeight="1" x14ac:dyDescent="0.35">
      <c r="B805" s="5"/>
    </row>
    <row r="806" spans="2:2" ht="18" customHeight="1" x14ac:dyDescent="0.35">
      <c r="B806" s="5"/>
    </row>
    <row r="807" spans="2:2" ht="18" customHeight="1" x14ac:dyDescent="0.35">
      <c r="B807" s="5"/>
    </row>
    <row r="808" spans="2:2" ht="18" customHeight="1" x14ac:dyDescent="0.35">
      <c r="B808" s="5"/>
    </row>
    <row r="809" spans="2:2" ht="18" customHeight="1" x14ac:dyDescent="0.35">
      <c r="B809" s="5"/>
    </row>
    <row r="810" spans="2:2" ht="18" customHeight="1" x14ac:dyDescent="0.35">
      <c r="B810" s="5"/>
    </row>
    <row r="811" spans="2:2" ht="18" customHeight="1" x14ac:dyDescent="0.35">
      <c r="B811" s="5"/>
    </row>
    <row r="812" spans="2:2" ht="18" customHeight="1" x14ac:dyDescent="0.35">
      <c r="B812" s="5"/>
    </row>
    <row r="813" spans="2:2" ht="18" customHeight="1" x14ac:dyDescent="0.35">
      <c r="B813" s="5"/>
    </row>
    <row r="814" spans="2:2" ht="18" customHeight="1" x14ac:dyDescent="0.35">
      <c r="B814" s="5"/>
    </row>
    <row r="815" spans="2:2" ht="18" customHeight="1" x14ac:dyDescent="0.35">
      <c r="B815" s="5"/>
    </row>
    <row r="816" spans="2:2" ht="18" customHeight="1" x14ac:dyDescent="0.35">
      <c r="B816" s="5"/>
    </row>
    <row r="817" spans="2:2" ht="18" customHeight="1" x14ac:dyDescent="0.35">
      <c r="B817" s="5"/>
    </row>
    <row r="818" spans="2:2" ht="18" customHeight="1" x14ac:dyDescent="0.35">
      <c r="B818" s="5"/>
    </row>
    <row r="819" spans="2:2" ht="18" customHeight="1" x14ac:dyDescent="0.35">
      <c r="B819" s="5"/>
    </row>
    <row r="820" spans="2:2" ht="18" customHeight="1" x14ac:dyDescent="0.35">
      <c r="B820" s="5"/>
    </row>
    <row r="821" spans="2:2" ht="18" customHeight="1" x14ac:dyDescent="0.35">
      <c r="B821" s="5"/>
    </row>
    <row r="822" spans="2:2" ht="18" customHeight="1" x14ac:dyDescent="0.35">
      <c r="B822" s="5"/>
    </row>
    <row r="823" spans="2:2" ht="18" customHeight="1" x14ac:dyDescent="0.35">
      <c r="B823" s="5"/>
    </row>
    <row r="824" spans="2:2" ht="18" customHeight="1" x14ac:dyDescent="0.35">
      <c r="B824" s="5"/>
    </row>
    <row r="825" spans="2:2" ht="18" customHeight="1" x14ac:dyDescent="0.35">
      <c r="B825" s="5"/>
    </row>
    <row r="826" spans="2:2" ht="18" customHeight="1" x14ac:dyDescent="0.35">
      <c r="B826" s="5"/>
    </row>
    <row r="827" spans="2:2" ht="18" customHeight="1" x14ac:dyDescent="0.35">
      <c r="B827" s="5"/>
    </row>
    <row r="828" spans="2:2" ht="18" customHeight="1" x14ac:dyDescent="0.35">
      <c r="B828" s="5"/>
    </row>
    <row r="829" spans="2:2" ht="18" customHeight="1" x14ac:dyDescent="0.35">
      <c r="B829" s="5"/>
    </row>
    <row r="830" spans="2:2" ht="18" customHeight="1" x14ac:dyDescent="0.35">
      <c r="B830" s="5"/>
    </row>
    <row r="831" spans="2:2" ht="18" customHeight="1" x14ac:dyDescent="0.35">
      <c r="B831" s="5"/>
    </row>
    <row r="832" spans="2:2" ht="18" customHeight="1" x14ac:dyDescent="0.35">
      <c r="B832" s="5"/>
    </row>
    <row r="833" spans="2:2" ht="18" customHeight="1" x14ac:dyDescent="0.35">
      <c r="B833" s="5"/>
    </row>
    <row r="834" spans="2:2" ht="18" customHeight="1" x14ac:dyDescent="0.35">
      <c r="B834" s="5"/>
    </row>
    <row r="835" spans="2:2" ht="18" customHeight="1" x14ac:dyDescent="0.35">
      <c r="B835" s="5"/>
    </row>
    <row r="836" spans="2:2" ht="18" customHeight="1" x14ac:dyDescent="0.35">
      <c r="B836" s="5"/>
    </row>
    <row r="837" spans="2:2" ht="18" customHeight="1" x14ac:dyDescent="0.35">
      <c r="B837" s="5"/>
    </row>
    <row r="838" spans="2:2" ht="18" customHeight="1" x14ac:dyDescent="0.35">
      <c r="B838" s="5"/>
    </row>
    <row r="839" spans="2:2" ht="18" customHeight="1" x14ac:dyDescent="0.35">
      <c r="B839" s="5"/>
    </row>
    <row r="840" spans="2:2" ht="18" customHeight="1" x14ac:dyDescent="0.35">
      <c r="B840" s="5"/>
    </row>
    <row r="841" spans="2:2" ht="18" customHeight="1" x14ac:dyDescent="0.35">
      <c r="B841" s="5"/>
    </row>
    <row r="842" spans="2:2" ht="18" customHeight="1" x14ac:dyDescent="0.35">
      <c r="B842" s="5"/>
    </row>
    <row r="843" spans="2:2" ht="18" customHeight="1" x14ac:dyDescent="0.35">
      <c r="B843" s="5"/>
    </row>
    <row r="844" spans="2:2" ht="18" customHeight="1" x14ac:dyDescent="0.35">
      <c r="B844" s="5"/>
    </row>
    <row r="845" spans="2:2" ht="18" customHeight="1" x14ac:dyDescent="0.35">
      <c r="B845" s="5"/>
    </row>
    <row r="846" spans="2:2" ht="18" customHeight="1" x14ac:dyDescent="0.35">
      <c r="B846" s="5"/>
    </row>
    <row r="847" spans="2:2" ht="18" customHeight="1" x14ac:dyDescent="0.35">
      <c r="B847" s="5"/>
    </row>
    <row r="848" spans="2:2" ht="18" customHeight="1" x14ac:dyDescent="0.35">
      <c r="B848" s="5"/>
    </row>
    <row r="849" spans="2:2" ht="18" customHeight="1" x14ac:dyDescent="0.35">
      <c r="B849" s="5"/>
    </row>
    <row r="850" spans="2:2" ht="18" customHeight="1" x14ac:dyDescent="0.35">
      <c r="B850" s="5"/>
    </row>
    <row r="851" spans="2:2" ht="18" customHeight="1" x14ac:dyDescent="0.35">
      <c r="B851" s="5"/>
    </row>
    <row r="852" spans="2:2" ht="18" customHeight="1" x14ac:dyDescent="0.35">
      <c r="B852" s="5"/>
    </row>
    <row r="853" spans="2:2" ht="18" customHeight="1" x14ac:dyDescent="0.35">
      <c r="B853" s="5"/>
    </row>
    <row r="854" spans="2:2" ht="18" customHeight="1" x14ac:dyDescent="0.35">
      <c r="B854" s="5"/>
    </row>
    <row r="855" spans="2:2" ht="18" customHeight="1" x14ac:dyDescent="0.35">
      <c r="B855" s="5"/>
    </row>
    <row r="856" spans="2:2" ht="18" customHeight="1" x14ac:dyDescent="0.35">
      <c r="B856" s="5"/>
    </row>
    <row r="857" spans="2:2" ht="18" customHeight="1" x14ac:dyDescent="0.35">
      <c r="B857" s="5"/>
    </row>
    <row r="858" spans="2:2" ht="18" customHeight="1" x14ac:dyDescent="0.35">
      <c r="B858" s="5"/>
    </row>
    <row r="859" spans="2:2" ht="18" customHeight="1" x14ac:dyDescent="0.35">
      <c r="B859" s="5"/>
    </row>
    <row r="860" spans="2:2" ht="18" customHeight="1" x14ac:dyDescent="0.35">
      <c r="B860" s="5"/>
    </row>
    <row r="861" spans="2:2" ht="18" customHeight="1" x14ac:dyDescent="0.35">
      <c r="B861" s="5"/>
    </row>
    <row r="862" spans="2:2" ht="18" customHeight="1" x14ac:dyDescent="0.35">
      <c r="B862" s="5"/>
    </row>
    <row r="863" spans="2:2" ht="18" customHeight="1" x14ac:dyDescent="0.35">
      <c r="B863" s="5"/>
    </row>
    <row r="864" spans="2:2" ht="18" customHeight="1" x14ac:dyDescent="0.35">
      <c r="B864" s="5"/>
    </row>
    <row r="865" spans="2:2" ht="18" customHeight="1" x14ac:dyDescent="0.35">
      <c r="B865" s="5"/>
    </row>
    <row r="866" spans="2:2" ht="18" customHeight="1" x14ac:dyDescent="0.35">
      <c r="B866" s="5"/>
    </row>
    <row r="867" spans="2:2" ht="18" customHeight="1" x14ac:dyDescent="0.35">
      <c r="B867" s="5"/>
    </row>
    <row r="868" spans="2:2" ht="18" customHeight="1" x14ac:dyDescent="0.35">
      <c r="B868" s="5"/>
    </row>
    <row r="869" spans="2:2" ht="18" customHeight="1" x14ac:dyDescent="0.35">
      <c r="B869" s="5"/>
    </row>
    <row r="870" spans="2:2" ht="18" customHeight="1" x14ac:dyDescent="0.35">
      <c r="B870" s="5"/>
    </row>
    <row r="871" spans="2:2" ht="18" customHeight="1" x14ac:dyDescent="0.35">
      <c r="B871" s="5"/>
    </row>
    <row r="872" spans="2:2" ht="18" customHeight="1" x14ac:dyDescent="0.35">
      <c r="B872" s="5"/>
    </row>
    <row r="873" spans="2:2" ht="18" customHeight="1" x14ac:dyDescent="0.35">
      <c r="B873" s="5"/>
    </row>
    <row r="874" spans="2:2" ht="18" customHeight="1" x14ac:dyDescent="0.35">
      <c r="B874" s="5"/>
    </row>
    <row r="875" spans="2:2" ht="18" customHeight="1" x14ac:dyDescent="0.35">
      <c r="B875" s="5"/>
    </row>
    <row r="876" spans="2:2" ht="18" customHeight="1" x14ac:dyDescent="0.35">
      <c r="B876" s="5"/>
    </row>
    <row r="877" spans="2:2" ht="18" customHeight="1" x14ac:dyDescent="0.35">
      <c r="B877" s="5"/>
    </row>
    <row r="878" spans="2:2" ht="18" customHeight="1" x14ac:dyDescent="0.35">
      <c r="B878" s="5"/>
    </row>
    <row r="879" spans="2:2" ht="18" customHeight="1" x14ac:dyDescent="0.35">
      <c r="B879" s="5"/>
    </row>
    <row r="880" spans="2:2" ht="18" customHeight="1" x14ac:dyDescent="0.35">
      <c r="B880" s="5"/>
    </row>
    <row r="881" spans="2:2" ht="18" customHeight="1" x14ac:dyDescent="0.35">
      <c r="B881" s="5"/>
    </row>
    <row r="882" spans="2:2" ht="18" customHeight="1" x14ac:dyDescent="0.35">
      <c r="B882" s="5"/>
    </row>
    <row r="883" spans="2:2" ht="18" customHeight="1" x14ac:dyDescent="0.35">
      <c r="B883" s="5"/>
    </row>
    <row r="884" spans="2:2" ht="18" customHeight="1" x14ac:dyDescent="0.35">
      <c r="B884" s="5"/>
    </row>
    <row r="885" spans="2:2" ht="18" customHeight="1" x14ac:dyDescent="0.35">
      <c r="B885" s="5"/>
    </row>
    <row r="886" spans="2:2" ht="18" customHeight="1" x14ac:dyDescent="0.35">
      <c r="B886" s="5"/>
    </row>
    <row r="887" spans="2:2" ht="18" customHeight="1" x14ac:dyDescent="0.35">
      <c r="B887" s="5"/>
    </row>
    <row r="888" spans="2:2" ht="18" customHeight="1" x14ac:dyDescent="0.35">
      <c r="B888" s="5"/>
    </row>
    <row r="889" spans="2:2" ht="18" customHeight="1" x14ac:dyDescent="0.35">
      <c r="B889" s="5"/>
    </row>
    <row r="890" spans="2:2" ht="18" customHeight="1" x14ac:dyDescent="0.35">
      <c r="B890" s="5"/>
    </row>
    <row r="891" spans="2:2" ht="18" customHeight="1" x14ac:dyDescent="0.35">
      <c r="B891" s="5"/>
    </row>
    <row r="892" spans="2:2" ht="18" customHeight="1" x14ac:dyDescent="0.35">
      <c r="B892" s="5"/>
    </row>
    <row r="893" spans="2:2" ht="18" customHeight="1" x14ac:dyDescent="0.35">
      <c r="B893" s="5"/>
    </row>
    <row r="894" spans="2:2" ht="18" customHeight="1" x14ac:dyDescent="0.35">
      <c r="B894" s="5"/>
    </row>
    <row r="895" spans="2:2" ht="18" customHeight="1" x14ac:dyDescent="0.35">
      <c r="B895" s="5"/>
    </row>
    <row r="896" spans="2:2" ht="18" customHeight="1" x14ac:dyDescent="0.35">
      <c r="B896" s="5"/>
    </row>
    <row r="897" spans="2:2" ht="18" customHeight="1" x14ac:dyDescent="0.35">
      <c r="B897" s="5"/>
    </row>
    <row r="898" spans="2:2" ht="18" customHeight="1" x14ac:dyDescent="0.35">
      <c r="B898" s="5"/>
    </row>
    <row r="899" spans="2:2" ht="18" customHeight="1" x14ac:dyDescent="0.35">
      <c r="B899" s="5"/>
    </row>
    <row r="900" spans="2:2" ht="18" customHeight="1" x14ac:dyDescent="0.35">
      <c r="B900" s="5"/>
    </row>
    <row r="901" spans="2:2" ht="18" customHeight="1" x14ac:dyDescent="0.35">
      <c r="B901" s="5"/>
    </row>
    <row r="902" spans="2:2" ht="18" customHeight="1" x14ac:dyDescent="0.35">
      <c r="B902" s="5"/>
    </row>
    <row r="903" spans="2:2" ht="18" customHeight="1" x14ac:dyDescent="0.35">
      <c r="B903" s="5"/>
    </row>
    <row r="904" spans="2:2" ht="18" customHeight="1" x14ac:dyDescent="0.35">
      <c r="B904" s="5"/>
    </row>
    <row r="905" spans="2:2" ht="18" customHeight="1" x14ac:dyDescent="0.35">
      <c r="B905" s="5"/>
    </row>
    <row r="906" spans="2:2" ht="18" customHeight="1" x14ac:dyDescent="0.35">
      <c r="B906" s="5"/>
    </row>
    <row r="907" spans="2:2" ht="18" customHeight="1" x14ac:dyDescent="0.35">
      <c r="B907" s="5"/>
    </row>
    <row r="908" spans="2:2" ht="18" customHeight="1" x14ac:dyDescent="0.35">
      <c r="B908" s="5"/>
    </row>
    <row r="909" spans="2:2" ht="18" customHeight="1" x14ac:dyDescent="0.35">
      <c r="B909" s="5"/>
    </row>
    <row r="910" spans="2:2" ht="18" customHeight="1" x14ac:dyDescent="0.35">
      <c r="B910" s="5"/>
    </row>
    <row r="911" spans="2:2" ht="18" customHeight="1" x14ac:dyDescent="0.35">
      <c r="B911" s="5"/>
    </row>
    <row r="912" spans="2:2" ht="18" customHeight="1" x14ac:dyDescent="0.35">
      <c r="B912" s="5"/>
    </row>
    <row r="913" spans="2:2" ht="18" customHeight="1" x14ac:dyDescent="0.35">
      <c r="B913" s="5"/>
    </row>
    <row r="914" spans="2:2" ht="18" customHeight="1" x14ac:dyDescent="0.35">
      <c r="B914" s="5"/>
    </row>
    <row r="915" spans="2:2" ht="18" customHeight="1" x14ac:dyDescent="0.35">
      <c r="B915" s="5"/>
    </row>
    <row r="916" spans="2:2" ht="18" customHeight="1" x14ac:dyDescent="0.35">
      <c r="B916" s="5"/>
    </row>
    <row r="917" spans="2:2" ht="18" customHeight="1" x14ac:dyDescent="0.35">
      <c r="B917" s="5"/>
    </row>
    <row r="918" spans="2:2" ht="18" customHeight="1" x14ac:dyDescent="0.35">
      <c r="B918" s="5"/>
    </row>
    <row r="919" spans="2:2" ht="18" customHeight="1" x14ac:dyDescent="0.35">
      <c r="B919" s="5"/>
    </row>
    <row r="920" spans="2:2" ht="18" customHeight="1" x14ac:dyDescent="0.35">
      <c r="B920" s="5"/>
    </row>
    <row r="921" spans="2:2" ht="18" customHeight="1" x14ac:dyDescent="0.35">
      <c r="B921" s="5"/>
    </row>
    <row r="922" spans="2:2" ht="18" customHeight="1" x14ac:dyDescent="0.35">
      <c r="B922" s="5"/>
    </row>
    <row r="923" spans="2:2" ht="18" customHeight="1" x14ac:dyDescent="0.35">
      <c r="B923" s="5"/>
    </row>
    <row r="924" spans="2:2" ht="18" customHeight="1" x14ac:dyDescent="0.35">
      <c r="B924" s="5"/>
    </row>
    <row r="925" spans="2:2" ht="18" customHeight="1" x14ac:dyDescent="0.35">
      <c r="B925" s="5"/>
    </row>
    <row r="926" spans="2:2" ht="18" customHeight="1" x14ac:dyDescent="0.35">
      <c r="B926" s="5"/>
    </row>
    <row r="927" spans="2:2" ht="18" customHeight="1" x14ac:dyDescent="0.35">
      <c r="B927" s="5"/>
    </row>
    <row r="928" spans="2:2" ht="18" customHeight="1" x14ac:dyDescent="0.35">
      <c r="B928" s="5"/>
    </row>
    <row r="929" spans="2:2" ht="18" customHeight="1" x14ac:dyDescent="0.35">
      <c r="B929" s="5"/>
    </row>
    <row r="930" spans="2:2" ht="18" customHeight="1" x14ac:dyDescent="0.35">
      <c r="B930" s="5"/>
    </row>
    <row r="931" spans="2:2" ht="18" customHeight="1" x14ac:dyDescent="0.35">
      <c r="B931" s="5"/>
    </row>
    <row r="932" spans="2:2" ht="18" customHeight="1" x14ac:dyDescent="0.35">
      <c r="B932" s="5"/>
    </row>
    <row r="933" spans="2:2" ht="18" customHeight="1" x14ac:dyDescent="0.35">
      <c r="B933" s="5"/>
    </row>
    <row r="934" spans="2:2" ht="18" customHeight="1" x14ac:dyDescent="0.35">
      <c r="B934" s="5"/>
    </row>
    <row r="935" spans="2:2" ht="18" customHeight="1" x14ac:dyDescent="0.35">
      <c r="B935" s="5"/>
    </row>
    <row r="936" spans="2:2" ht="18" customHeight="1" x14ac:dyDescent="0.35">
      <c r="B936" s="5"/>
    </row>
    <row r="937" spans="2:2" ht="18" customHeight="1" x14ac:dyDescent="0.35">
      <c r="B937" s="5"/>
    </row>
    <row r="938" spans="2:2" ht="18" customHeight="1" x14ac:dyDescent="0.35">
      <c r="B938" s="5"/>
    </row>
    <row r="939" spans="2:2" ht="18" customHeight="1" x14ac:dyDescent="0.35">
      <c r="B939" s="5"/>
    </row>
    <row r="940" spans="2:2" ht="18" customHeight="1" x14ac:dyDescent="0.35">
      <c r="B940" s="5"/>
    </row>
    <row r="941" spans="2:2" ht="18" customHeight="1" x14ac:dyDescent="0.35">
      <c r="B941" s="5"/>
    </row>
    <row r="942" spans="2:2" ht="18" customHeight="1" x14ac:dyDescent="0.35">
      <c r="B942" s="5"/>
    </row>
    <row r="943" spans="2:2" ht="18" customHeight="1" x14ac:dyDescent="0.35">
      <c r="B943" s="5"/>
    </row>
    <row r="944" spans="2:2" ht="18" customHeight="1" x14ac:dyDescent="0.35">
      <c r="B944" s="5"/>
    </row>
    <row r="945" spans="2:2" ht="18" customHeight="1" x14ac:dyDescent="0.35">
      <c r="B945" s="5"/>
    </row>
    <row r="946" spans="2:2" ht="18" customHeight="1" x14ac:dyDescent="0.35">
      <c r="B946" s="5"/>
    </row>
    <row r="947" spans="2:2" ht="18" customHeight="1" x14ac:dyDescent="0.35">
      <c r="B947" s="5"/>
    </row>
    <row r="948" spans="2:2" ht="18" customHeight="1" x14ac:dyDescent="0.35">
      <c r="B948" s="5"/>
    </row>
    <row r="949" spans="2:2" ht="18" customHeight="1" x14ac:dyDescent="0.35">
      <c r="B949" s="5"/>
    </row>
    <row r="950" spans="2:2" ht="18" customHeight="1" x14ac:dyDescent="0.35">
      <c r="B950" s="5"/>
    </row>
    <row r="951" spans="2:2" ht="18" customHeight="1" x14ac:dyDescent="0.35">
      <c r="B951" s="5"/>
    </row>
    <row r="952" spans="2:2" ht="18" customHeight="1" x14ac:dyDescent="0.35">
      <c r="B952" s="5"/>
    </row>
    <row r="953" spans="2:2" ht="18" customHeight="1" x14ac:dyDescent="0.35">
      <c r="B953" s="5"/>
    </row>
    <row r="954" spans="2:2" ht="18" customHeight="1" x14ac:dyDescent="0.35">
      <c r="B954" s="5"/>
    </row>
    <row r="955" spans="2:2" ht="18" customHeight="1" x14ac:dyDescent="0.35">
      <c r="B955" s="5"/>
    </row>
    <row r="956" spans="2:2" ht="18" customHeight="1" x14ac:dyDescent="0.35">
      <c r="B956" s="5"/>
    </row>
    <row r="957" spans="2:2" ht="18" customHeight="1" x14ac:dyDescent="0.35">
      <c r="B957" s="5"/>
    </row>
    <row r="958" spans="2:2" ht="18" customHeight="1" x14ac:dyDescent="0.35">
      <c r="B958" s="5"/>
    </row>
    <row r="959" spans="2:2" ht="18" customHeight="1" x14ac:dyDescent="0.35">
      <c r="B959" s="5"/>
    </row>
    <row r="960" spans="2:2" ht="18" customHeight="1" x14ac:dyDescent="0.35">
      <c r="B960" s="5"/>
    </row>
    <row r="961" spans="2:2" ht="18" customHeight="1" x14ac:dyDescent="0.35">
      <c r="B961" s="5"/>
    </row>
    <row r="962" spans="2:2" ht="18" customHeight="1" x14ac:dyDescent="0.35">
      <c r="B962" s="5"/>
    </row>
    <row r="963" spans="2:2" ht="18" customHeight="1" x14ac:dyDescent="0.35">
      <c r="B963" s="5"/>
    </row>
    <row r="964" spans="2:2" ht="18" customHeight="1" x14ac:dyDescent="0.35">
      <c r="B964" s="5"/>
    </row>
    <row r="965" spans="2:2" ht="18" customHeight="1" x14ac:dyDescent="0.35">
      <c r="B965" s="5"/>
    </row>
    <row r="966" spans="2:2" ht="18" customHeight="1" x14ac:dyDescent="0.35">
      <c r="B966" s="5"/>
    </row>
    <row r="967" spans="2:2" ht="18" customHeight="1" x14ac:dyDescent="0.35">
      <c r="B967" s="5"/>
    </row>
    <row r="968" spans="2:2" ht="18" customHeight="1" x14ac:dyDescent="0.35">
      <c r="B968" s="5"/>
    </row>
    <row r="969" spans="2:2" ht="18" customHeight="1" x14ac:dyDescent="0.35">
      <c r="B969" s="5"/>
    </row>
    <row r="970" spans="2:2" ht="18" customHeight="1" x14ac:dyDescent="0.35">
      <c r="B970" s="5"/>
    </row>
    <row r="971" spans="2:2" ht="18" customHeight="1" x14ac:dyDescent="0.35">
      <c r="B971" s="5"/>
    </row>
    <row r="972" spans="2:2" ht="18" customHeight="1" x14ac:dyDescent="0.35">
      <c r="B972" s="5"/>
    </row>
    <row r="973" spans="2:2" ht="18" customHeight="1" x14ac:dyDescent="0.35">
      <c r="B973" s="5"/>
    </row>
    <row r="974" spans="2:2" ht="18" customHeight="1" x14ac:dyDescent="0.35">
      <c r="B974" s="5"/>
    </row>
    <row r="975" spans="2:2" ht="18" customHeight="1" x14ac:dyDescent="0.35">
      <c r="B975" s="5"/>
    </row>
    <row r="976" spans="2:2" ht="18" customHeight="1" x14ac:dyDescent="0.35">
      <c r="B976" s="5"/>
    </row>
    <row r="977" spans="2:2" ht="18" customHeight="1" x14ac:dyDescent="0.35">
      <c r="B977" s="5"/>
    </row>
    <row r="978" spans="2:2" ht="18" customHeight="1" x14ac:dyDescent="0.35">
      <c r="B978" s="5"/>
    </row>
    <row r="979" spans="2:2" ht="18" customHeight="1" x14ac:dyDescent="0.35">
      <c r="B979" s="5"/>
    </row>
    <row r="980" spans="2:2" ht="18" customHeight="1" x14ac:dyDescent="0.35">
      <c r="B980" s="5"/>
    </row>
    <row r="981" spans="2:2" ht="18" customHeight="1" x14ac:dyDescent="0.35">
      <c r="B981" s="5"/>
    </row>
    <row r="982" spans="2:2" ht="18" customHeight="1" x14ac:dyDescent="0.35">
      <c r="B982" s="5"/>
    </row>
    <row r="983" spans="2:2" ht="18" customHeight="1" x14ac:dyDescent="0.35">
      <c r="B983" s="5"/>
    </row>
    <row r="984" spans="2:2" ht="18" customHeight="1" x14ac:dyDescent="0.35">
      <c r="B984" s="5"/>
    </row>
    <row r="985" spans="2:2" ht="18" customHeight="1" x14ac:dyDescent="0.35">
      <c r="B985" s="5"/>
    </row>
    <row r="986" spans="2:2" ht="18" customHeight="1" x14ac:dyDescent="0.35">
      <c r="B986" s="5"/>
    </row>
    <row r="987" spans="2:2" ht="18" customHeight="1" x14ac:dyDescent="0.35">
      <c r="B987" s="5"/>
    </row>
    <row r="988" spans="2:2" ht="18" customHeight="1" x14ac:dyDescent="0.35">
      <c r="B988" s="5"/>
    </row>
    <row r="989" spans="2:2" ht="18" customHeight="1" x14ac:dyDescent="0.35">
      <c r="B989" s="5"/>
    </row>
    <row r="990" spans="2:2" ht="18" customHeight="1" x14ac:dyDescent="0.35">
      <c r="B990" s="5"/>
    </row>
    <row r="991" spans="2:2" ht="18" customHeight="1" x14ac:dyDescent="0.35">
      <c r="B991" s="5"/>
    </row>
    <row r="992" spans="2:2" ht="18" customHeight="1" x14ac:dyDescent="0.35">
      <c r="B992" s="5"/>
    </row>
    <row r="993" spans="2:2" ht="18" customHeight="1" x14ac:dyDescent="0.35">
      <c r="B993" s="5"/>
    </row>
    <row r="994" spans="2:2" ht="18" customHeight="1" x14ac:dyDescent="0.35">
      <c r="B994" s="5"/>
    </row>
    <row r="995" spans="2:2" ht="18" customHeight="1" x14ac:dyDescent="0.35">
      <c r="B995" s="5"/>
    </row>
    <row r="996" spans="2:2" ht="18" customHeight="1" x14ac:dyDescent="0.35">
      <c r="B996" s="5"/>
    </row>
    <row r="997" spans="2:2" ht="18" customHeight="1" x14ac:dyDescent="0.35">
      <c r="B997" s="5"/>
    </row>
    <row r="998" spans="2:2" ht="18" customHeight="1" x14ac:dyDescent="0.35">
      <c r="B998" s="5"/>
    </row>
    <row r="999" spans="2:2" ht="18" customHeight="1" x14ac:dyDescent="0.35">
      <c r="B999" s="5"/>
    </row>
  </sheetData>
  <mergeCells count="2">
    <mergeCell ref="B1:B2"/>
    <mergeCell ref="A3:B3"/>
  </mergeCells>
  <pageMargins left="0.70866141732283472" right="0.70866141732283472" top="0.74803149606299213" bottom="0.74803149606299213" header="0" footer="0"/>
  <pageSetup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5E0B3"/>
    <pageSetUpPr fitToPage="1"/>
  </sheetPr>
  <dimension ref="A1:O1000"/>
  <sheetViews>
    <sheetView workbookViewId="0">
      <pane ySplit="3" topLeftCell="A4" activePane="bottomLeft" state="frozenSplit"/>
      <selection pane="bottomLeft" activeCell="B14" sqref="B14"/>
    </sheetView>
  </sheetViews>
  <sheetFormatPr defaultColWidth="14.44140625" defaultRowHeight="15" customHeight="1" x14ac:dyDescent="0.25"/>
  <cols>
    <col min="1" max="1" width="15.109375" style="63" customWidth="1"/>
    <col min="2" max="2" width="35.77734375" style="63" customWidth="1"/>
    <col min="3" max="3" width="13.21875" style="63" customWidth="1"/>
    <col min="4" max="4" width="12.109375" style="63" customWidth="1"/>
    <col min="5" max="5" width="13.21875" style="63" customWidth="1"/>
    <col min="6" max="6" width="7.109375" style="63" customWidth="1"/>
    <col min="7" max="7" width="5.109375" style="63" customWidth="1"/>
    <col min="8" max="10" width="13.21875" style="63" customWidth="1"/>
    <col min="11" max="11" width="11.109375" style="63" customWidth="1"/>
    <col min="12" max="12" width="12.44140625" style="63" customWidth="1"/>
    <col min="13" max="13" width="1.77734375" style="63" customWidth="1"/>
    <col min="14" max="14" width="28.77734375" style="63" customWidth="1"/>
    <col min="15" max="15" width="10.21875" style="63" customWidth="1"/>
    <col min="16" max="26" width="8.77734375" style="63" customWidth="1"/>
    <col min="27" max="16384" width="14.44140625" style="63"/>
  </cols>
  <sheetData>
    <row r="1" spans="1:14" ht="33.75" customHeight="1" x14ac:dyDescent="0.25">
      <c r="A1" s="123" t="s">
        <v>49</v>
      </c>
      <c r="B1" s="172" t="s">
        <v>9</v>
      </c>
      <c r="C1" s="173"/>
      <c r="D1" s="173"/>
      <c r="E1" s="173"/>
      <c r="F1" s="173"/>
      <c r="G1" s="173"/>
      <c r="H1" s="173"/>
      <c r="I1" s="173"/>
      <c r="J1" s="173"/>
      <c r="K1" s="173"/>
      <c r="L1" s="174"/>
      <c r="M1" s="130"/>
      <c r="N1" s="131" t="s">
        <v>10</v>
      </c>
    </row>
    <row r="2" spans="1:14" ht="33" x14ac:dyDescent="0.25">
      <c r="A2" s="175" t="s">
        <v>1</v>
      </c>
      <c r="B2" s="176" t="s">
        <v>136</v>
      </c>
      <c r="C2" s="177"/>
      <c r="D2" s="177"/>
      <c r="E2" s="177"/>
      <c r="F2" s="177"/>
      <c r="G2" s="177"/>
      <c r="H2" s="177"/>
      <c r="I2" s="177"/>
      <c r="J2" s="177"/>
      <c r="K2" s="177"/>
      <c r="L2" s="177"/>
      <c r="M2" s="132"/>
      <c r="N2" s="133">
        <f>SUM(H:H)</f>
        <v>24856</v>
      </c>
    </row>
    <row r="3" spans="1:14" ht="60" x14ac:dyDescent="0.25">
      <c r="A3" s="175"/>
      <c r="B3" s="134" t="s">
        <v>11</v>
      </c>
      <c r="C3" s="124" t="s">
        <v>130</v>
      </c>
      <c r="D3" s="68" t="s">
        <v>12</v>
      </c>
      <c r="E3" s="68" t="s">
        <v>13</v>
      </c>
      <c r="F3" s="68" t="s">
        <v>14</v>
      </c>
      <c r="G3" s="68" t="s">
        <v>15</v>
      </c>
      <c r="H3" s="68" t="s">
        <v>16</v>
      </c>
      <c r="I3" s="68" t="s">
        <v>132</v>
      </c>
      <c r="J3" s="68" t="s">
        <v>133</v>
      </c>
      <c r="K3" s="68" t="s">
        <v>134</v>
      </c>
      <c r="L3" s="68" t="s">
        <v>135</v>
      </c>
      <c r="M3" s="135"/>
    </row>
    <row r="4" spans="1:14" ht="15" customHeight="1" x14ac:dyDescent="0.25">
      <c r="A4" s="71">
        <v>1</v>
      </c>
      <c r="B4" s="138" t="s">
        <v>128</v>
      </c>
      <c r="C4" s="75">
        <v>1200</v>
      </c>
      <c r="D4" s="125">
        <v>12</v>
      </c>
      <c r="E4" s="127">
        <f t="shared" ref="E4:E33" si="0">C4*D4</f>
        <v>14400</v>
      </c>
      <c r="F4" s="140">
        <v>0.04</v>
      </c>
      <c r="G4" s="140">
        <v>0</v>
      </c>
      <c r="H4" s="126">
        <f t="shared" ref="H4:H33" si="1">E4+(E4*F4)+(E4*G4)</f>
        <v>14976</v>
      </c>
      <c r="I4" s="127">
        <f>E4*'CALCOLO NETTO'!$C$5*'CALCOLO NETTO'!$E$5+((E4*'CALCOLO NETTO'!$C$5)-(E4*'CALCOLO NETTO'!$C$5*'CALCOLO NETTO'!$E$5))*'CALCOLO NETTO'!$G$5</f>
        <v>1335.204</v>
      </c>
      <c r="J4" s="127">
        <f>(E4*'CALCOLO NETTO'!$C$10*'CALCOLO NETTO'!$E$10)+((E4*'CALCOLO NETTO'!$C$10-(E4*'CALCOLO NETTO'!$C$10*'CALCOLO NETTO'!$E$10))*'CALCOLO NETTO'!$H$10)</f>
        <v>3348.7084799999998</v>
      </c>
      <c r="K4" s="128">
        <f t="shared" ref="K4:K33" si="2">I4/H4</f>
        <v>8.9156249999999992E-2</v>
      </c>
      <c r="L4" s="128">
        <f t="shared" ref="L4:L33" si="3">J4/H4</f>
        <v>0.223605</v>
      </c>
      <c r="M4" s="135"/>
    </row>
    <row r="5" spans="1:14" ht="14.25" customHeight="1" x14ac:dyDescent="0.25">
      <c r="A5" s="71">
        <f t="shared" ref="A5:A33" si="4">A4+1</f>
        <v>2</v>
      </c>
      <c r="B5" s="138" t="s">
        <v>129</v>
      </c>
      <c r="C5" s="75">
        <v>5000</v>
      </c>
      <c r="D5" s="125">
        <v>1</v>
      </c>
      <c r="E5" s="127">
        <f>C5*D5</f>
        <v>5000</v>
      </c>
      <c r="F5" s="140">
        <v>0.04</v>
      </c>
      <c r="G5" s="140">
        <v>0</v>
      </c>
      <c r="H5" s="126">
        <f>E5+(E5*F5)+(E5*G5)</f>
        <v>5200</v>
      </c>
      <c r="I5" s="127">
        <f>E5*'CALCOLO NETTO'!$C$5*'CALCOLO NETTO'!$E$5+((E5*'CALCOLO NETTO'!$C$5)-(E5*'CALCOLO NETTO'!$C$5*'CALCOLO NETTO'!$E$5))*'CALCOLO NETTO'!$G$5</f>
        <v>463.61250000000001</v>
      </c>
      <c r="J5" s="127">
        <f>(E5*'CALCOLO NETTO'!$C$10*'CALCOLO NETTO'!$E$10)+((E5*'CALCOLO NETTO'!$C$10-(E5*'CALCOLO NETTO'!$C$10*'CALCOLO NETTO'!$E$10))*'CALCOLO NETTO'!$H$10)</f>
        <v>1162.7459999999999</v>
      </c>
      <c r="K5" s="128">
        <f>I5/H5</f>
        <v>8.9156250000000006E-2</v>
      </c>
      <c r="L5" s="128">
        <f>J5/H5</f>
        <v>0.22360499999999997</v>
      </c>
      <c r="M5" s="135"/>
    </row>
    <row r="6" spans="1:14" ht="14.25" customHeight="1" x14ac:dyDescent="0.25">
      <c r="A6" s="71">
        <f t="shared" si="4"/>
        <v>3</v>
      </c>
      <c r="B6" s="138" t="s">
        <v>131</v>
      </c>
      <c r="C6" s="75">
        <v>4500</v>
      </c>
      <c r="D6" s="125">
        <v>1</v>
      </c>
      <c r="E6" s="127">
        <f>C6*D6</f>
        <v>4500</v>
      </c>
      <c r="F6" s="140">
        <v>0.04</v>
      </c>
      <c r="G6" s="140">
        <v>0</v>
      </c>
      <c r="H6" s="126">
        <f>E6+(E6*F6)+(E6*G6)</f>
        <v>4680</v>
      </c>
      <c r="I6" s="127">
        <f>E6*'CALCOLO NETTO'!$C$5*'CALCOLO NETTO'!$E$5+((E6*'CALCOLO NETTO'!$C$5)-(E6*'CALCOLO NETTO'!$C$5*'CALCOLO NETTO'!$E$5))*'CALCOLO NETTO'!$G$5</f>
        <v>417.25125000000003</v>
      </c>
      <c r="J6" s="127">
        <f>(E6*'CALCOLO NETTO'!$C$10*'CALCOLO NETTO'!$E$10)+((E6*'CALCOLO NETTO'!$C$10-(E6*'CALCOLO NETTO'!$C$10*'CALCOLO NETTO'!$E$10))*'CALCOLO NETTO'!$H$10)</f>
        <v>1046.4713999999999</v>
      </c>
      <c r="K6" s="128">
        <f>I6/H6</f>
        <v>8.9156250000000006E-2</v>
      </c>
      <c r="L6" s="128">
        <f>J6/H6</f>
        <v>0.22360499999999997</v>
      </c>
      <c r="M6" s="135"/>
    </row>
    <row r="7" spans="1:14" ht="14.25" customHeight="1" x14ac:dyDescent="0.25">
      <c r="A7" s="71">
        <f t="shared" si="4"/>
        <v>4</v>
      </c>
      <c r="B7" s="139"/>
      <c r="C7" s="75">
        <v>0</v>
      </c>
      <c r="D7" s="125">
        <v>1</v>
      </c>
      <c r="E7" s="127">
        <f t="shared" ref="E7" si="5">C7*D7</f>
        <v>0</v>
      </c>
      <c r="F7" s="140">
        <v>0.04</v>
      </c>
      <c r="G7" s="140">
        <v>0</v>
      </c>
      <c r="H7" s="126">
        <f t="shared" ref="H7" si="6">E7+(E7*F7)+(E7*G7)</f>
        <v>0</v>
      </c>
      <c r="I7" s="127">
        <f>E7*'CALCOLO NETTO'!$C$5*'CALCOLO NETTO'!$E$5+((E7*'CALCOLO NETTO'!$C$5)-(E7*'CALCOLO NETTO'!$C$5*'CALCOLO NETTO'!$E$5))*'CALCOLO NETTO'!$G$5</f>
        <v>0</v>
      </c>
      <c r="J7" s="127">
        <f>(E7*'CALCOLO NETTO'!$C$10*'CALCOLO NETTO'!$E$10)+((E7*'CALCOLO NETTO'!$C$10-(E7*'CALCOLO NETTO'!$C$10*'CALCOLO NETTO'!$E$10))*'CALCOLO NETTO'!$H$10)</f>
        <v>0</v>
      </c>
      <c r="K7" s="128" t="e">
        <f t="shared" ref="K7" si="7">I7/H7</f>
        <v>#DIV/0!</v>
      </c>
      <c r="L7" s="128" t="e">
        <f t="shared" ref="L7" si="8">J7/H7</f>
        <v>#DIV/0!</v>
      </c>
      <c r="M7" s="135"/>
    </row>
    <row r="8" spans="1:14" ht="14.25" customHeight="1" x14ac:dyDescent="0.25">
      <c r="A8" s="71">
        <f t="shared" si="4"/>
        <v>5</v>
      </c>
      <c r="B8" s="139"/>
      <c r="C8" s="75">
        <v>0</v>
      </c>
      <c r="D8" s="125">
        <v>1</v>
      </c>
      <c r="E8" s="127">
        <f t="shared" ref="E8" si="9">C8*D8</f>
        <v>0</v>
      </c>
      <c r="F8" s="140">
        <v>0.04</v>
      </c>
      <c r="G8" s="140">
        <v>0</v>
      </c>
      <c r="H8" s="126">
        <f t="shared" ref="H8" si="10">E8+(E8*F8)+(E8*G8)</f>
        <v>0</v>
      </c>
      <c r="I8" s="127">
        <f>E8*'CALCOLO NETTO'!$C$5*'CALCOLO NETTO'!$E$5+((E8*'CALCOLO NETTO'!$C$5)-(E8*'CALCOLO NETTO'!$C$5*'CALCOLO NETTO'!$E$5))*'CALCOLO NETTO'!$G$5</f>
        <v>0</v>
      </c>
      <c r="J8" s="127">
        <f>(E8*'CALCOLO NETTO'!$C$10*'CALCOLO NETTO'!$E$10)+((E8*'CALCOLO NETTO'!$C$10-(E8*'CALCOLO NETTO'!$C$10*'CALCOLO NETTO'!$E$10))*'CALCOLO NETTO'!$H$10)</f>
        <v>0</v>
      </c>
      <c r="K8" s="128" t="e">
        <f t="shared" ref="K8" si="11">I8/H8</f>
        <v>#DIV/0!</v>
      </c>
      <c r="L8" s="128" t="e">
        <f t="shared" ref="L8" si="12">J8/H8</f>
        <v>#DIV/0!</v>
      </c>
      <c r="M8" s="135"/>
    </row>
    <row r="9" spans="1:14" ht="14.25" customHeight="1" x14ac:dyDescent="0.25">
      <c r="A9" s="71">
        <f t="shared" si="4"/>
        <v>6</v>
      </c>
      <c r="B9" s="139"/>
      <c r="C9" s="75">
        <v>0</v>
      </c>
      <c r="D9" s="125">
        <v>1</v>
      </c>
      <c r="E9" s="127">
        <f t="shared" si="0"/>
        <v>0</v>
      </c>
      <c r="F9" s="140">
        <v>0.04</v>
      </c>
      <c r="G9" s="140">
        <v>0</v>
      </c>
      <c r="H9" s="126">
        <f t="shared" si="1"/>
        <v>0</v>
      </c>
      <c r="I9" s="127">
        <f>E9*'CALCOLO NETTO'!$C$5*'CALCOLO NETTO'!$E$5+((E9*'CALCOLO NETTO'!$C$5)-(E9*'CALCOLO NETTO'!$C$5*'CALCOLO NETTO'!$E$5))*'CALCOLO NETTO'!$G$5</f>
        <v>0</v>
      </c>
      <c r="J9" s="127">
        <f>(E9*'CALCOLO NETTO'!$C$10*'CALCOLO NETTO'!$E$10)+((E9*'CALCOLO NETTO'!$C$10-(E9*'CALCOLO NETTO'!$C$10*'CALCOLO NETTO'!$E$10))*'CALCOLO NETTO'!$H$10)</f>
        <v>0</v>
      </c>
      <c r="K9" s="128" t="e">
        <f t="shared" si="2"/>
        <v>#DIV/0!</v>
      </c>
      <c r="L9" s="128" t="e">
        <f t="shared" si="3"/>
        <v>#DIV/0!</v>
      </c>
      <c r="M9" s="135"/>
      <c r="N9" s="136"/>
    </row>
    <row r="10" spans="1:14" ht="14.25" customHeight="1" x14ac:dyDescent="0.25">
      <c r="A10" s="71">
        <f t="shared" si="4"/>
        <v>7</v>
      </c>
      <c r="B10" s="139"/>
      <c r="C10" s="75">
        <v>0</v>
      </c>
      <c r="D10" s="125">
        <v>1</v>
      </c>
      <c r="E10" s="127">
        <f t="shared" si="0"/>
        <v>0</v>
      </c>
      <c r="F10" s="140">
        <v>0.04</v>
      </c>
      <c r="G10" s="140">
        <v>0</v>
      </c>
      <c r="H10" s="126">
        <f t="shared" si="1"/>
        <v>0</v>
      </c>
      <c r="I10" s="127">
        <f>E10*'CALCOLO NETTO'!$C$5*'CALCOLO NETTO'!$E$5+((E10*'CALCOLO NETTO'!$C$5)-(E10*'CALCOLO NETTO'!$C$5*'CALCOLO NETTO'!$E$5))*'CALCOLO NETTO'!$G$5</f>
        <v>0</v>
      </c>
      <c r="J10" s="127">
        <f>(E10*'CALCOLO NETTO'!$C$10*'CALCOLO NETTO'!$E$10)+((E10*'CALCOLO NETTO'!$C$10-(E10*'CALCOLO NETTO'!$C$10*'CALCOLO NETTO'!$E$10))*'CALCOLO NETTO'!$H$10)</f>
        <v>0</v>
      </c>
      <c r="K10" s="128" t="e">
        <f t="shared" si="2"/>
        <v>#DIV/0!</v>
      </c>
      <c r="L10" s="128" t="e">
        <f t="shared" si="3"/>
        <v>#DIV/0!</v>
      </c>
      <c r="M10" s="135"/>
    </row>
    <row r="11" spans="1:14" ht="14.25" customHeight="1" x14ac:dyDescent="0.25">
      <c r="A11" s="71">
        <f t="shared" si="4"/>
        <v>8</v>
      </c>
      <c r="B11" s="139"/>
      <c r="C11" s="75">
        <v>0</v>
      </c>
      <c r="D11" s="125">
        <v>1</v>
      </c>
      <c r="E11" s="127">
        <f t="shared" si="0"/>
        <v>0</v>
      </c>
      <c r="F11" s="140">
        <v>0.04</v>
      </c>
      <c r="G11" s="140">
        <v>0</v>
      </c>
      <c r="H11" s="126">
        <f t="shared" si="1"/>
        <v>0</v>
      </c>
      <c r="I11" s="127">
        <f>E11*'CALCOLO NETTO'!$C$5*'CALCOLO NETTO'!$E$5+((E11*'CALCOLO NETTO'!$C$5)-(E11*'CALCOLO NETTO'!$C$5*'CALCOLO NETTO'!$E$5))*'CALCOLO NETTO'!$G$5</f>
        <v>0</v>
      </c>
      <c r="J11" s="127">
        <f>(E11*'CALCOLO NETTO'!$C$10*'CALCOLO NETTO'!$E$10)+((E11*'CALCOLO NETTO'!$C$10-(E11*'CALCOLO NETTO'!$C$10*'CALCOLO NETTO'!$E$10))*'CALCOLO NETTO'!$H$10)</f>
        <v>0</v>
      </c>
      <c r="K11" s="128" t="e">
        <f t="shared" si="2"/>
        <v>#DIV/0!</v>
      </c>
      <c r="L11" s="128" t="e">
        <f t="shared" si="3"/>
        <v>#DIV/0!</v>
      </c>
      <c r="M11" s="135"/>
    </row>
    <row r="12" spans="1:14" ht="14.25" customHeight="1" x14ac:dyDescent="0.25">
      <c r="A12" s="71">
        <f t="shared" si="4"/>
        <v>9</v>
      </c>
      <c r="B12" s="139"/>
      <c r="C12" s="75">
        <v>0</v>
      </c>
      <c r="D12" s="125">
        <v>1</v>
      </c>
      <c r="E12" s="127">
        <f t="shared" si="0"/>
        <v>0</v>
      </c>
      <c r="F12" s="140">
        <v>0.04</v>
      </c>
      <c r="G12" s="140">
        <v>0</v>
      </c>
      <c r="H12" s="126">
        <f t="shared" si="1"/>
        <v>0</v>
      </c>
      <c r="I12" s="127">
        <f>E12*'CALCOLO NETTO'!$C$5*'CALCOLO NETTO'!$E$5+((E12*'CALCOLO NETTO'!$C$5)-(E12*'CALCOLO NETTO'!$C$5*'CALCOLO NETTO'!$E$5))*'CALCOLO NETTO'!$G$5</f>
        <v>0</v>
      </c>
      <c r="J12" s="127">
        <f>(E12*'CALCOLO NETTO'!$C$10*'CALCOLO NETTO'!$E$10)+((E12*'CALCOLO NETTO'!$C$10-(E12*'CALCOLO NETTO'!$C$10*'CALCOLO NETTO'!$E$10))*'CALCOLO NETTO'!$H$10)</f>
        <v>0</v>
      </c>
      <c r="K12" s="128" t="e">
        <f t="shared" si="2"/>
        <v>#DIV/0!</v>
      </c>
      <c r="L12" s="128" t="e">
        <f t="shared" si="3"/>
        <v>#DIV/0!</v>
      </c>
      <c r="M12" s="135"/>
    </row>
    <row r="13" spans="1:14" ht="15" customHeight="1" x14ac:dyDescent="0.25">
      <c r="A13" s="71">
        <f t="shared" si="4"/>
        <v>10</v>
      </c>
      <c r="B13" s="139"/>
      <c r="C13" s="75">
        <v>0</v>
      </c>
      <c r="D13" s="125">
        <v>1</v>
      </c>
      <c r="E13" s="127">
        <f t="shared" si="0"/>
        <v>0</v>
      </c>
      <c r="F13" s="140">
        <v>0.04</v>
      </c>
      <c r="G13" s="140">
        <v>0</v>
      </c>
      <c r="H13" s="126">
        <f t="shared" si="1"/>
        <v>0</v>
      </c>
      <c r="I13" s="127">
        <f>E13*'CALCOLO NETTO'!$C$5*'CALCOLO NETTO'!$E$5+((E13*'CALCOLO NETTO'!$C$5)-(E13*'CALCOLO NETTO'!$C$5*'CALCOLO NETTO'!$E$5))*'CALCOLO NETTO'!$G$5</f>
        <v>0</v>
      </c>
      <c r="J13" s="127">
        <f>(E13*'CALCOLO NETTO'!$C$10*'CALCOLO NETTO'!$E$10)+((E13*'CALCOLO NETTO'!$C$10-(E13*'CALCOLO NETTO'!$C$10*'CALCOLO NETTO'!$E$10))*'CALCOLO NETTO'!$H$10)</f>
        <v>0</v>
      </c>
      <c r="K13" s="128" t="e">
        <f t="shared" si="2"/>
        <v>#DIV/0!</v>
      </c>
      <c r="L13" s="128" t="e">
        <f t="shared" si="3"/>
        <v>#DIV/0!</v>
      </c>
      <c r="M13" s="135"/>
    </row>
    <row r="14" spans="1:14" ht="14.25" customHeight="1" x14ac:dyDescent="0.25">
      <c r="A14" s="71">
        <f t="shared" si="4"/>
        <v>11</v>
      </c>
      <c r="B14" s="139"/>
      <c r="C14" s="75">
        <v>0</v>
      </c>
      <c r="D14" s="125">
        <v>1</v>
      </c>
      <c r="E14" s="127">
        <f t="shared" si="0"/>
        <v>0</v>
      </c>
      <c r="F14" s="140">
        <v>0.04</v>
      </c>
      <c r="G14" s="140">
        <v>0</v>
      </c>
      <c r="H14" s="126">
        <f t="shared" si="1"/>
        <v>0</v>
      </c>
      <c r="I14" s="127">
        <f>E14*'CALCOLO NETTO'!$C$5*'CALCOLO NETTO'!$E$5+((E14*'CALCOLO NETTO'!$C$5)-(E14*'CALCOLO NETTO'!$C$5*'CALCOLO NETTO'!$E$5))*'CALCOLO NETTO'!$G$5</f>
        <v>0</v>
      </c>
      <c r="J14" s="127">
        <f>(E14*'CALCOLO NETTO'!$C$10*'CALCOLO NETTO'!$E$10)+((E14*'CALCOLO NETTO'!$C$10-(E14*'CALCOLO NETTO'!$C$10*'CALCOLO NETTO'!$E$10))*'CALCOLO NETTO'!$H$10)</f>
        <v>0</v>
      </c>
      <c r="K14" s="128" t="e">
        <f t="shared" si="2"/>
        <v>#DIV/0!</v>
      </c>
      <c r="L14" s="128" t="e">
        <f t="shared" si="3"/>
        <v>#DIV/0!</v>
      </c>
      <c r="M14" s="135"/>
    </row>
    <row r="15" spans="1:14" ht="14.25" customHeight="1" x14ac:dyDescent="0.25">
      <c r="A15" s="71">
        <f t="shared" si="4"/>
        <v>12</v>
      </c>
      <c r="B15" s="139"/>
      <c r="C15" s="75">
        <v>0</v>
      </c>
      <c r="D15" s="125">
        <v>1</v>
      </c>
      <c r="E15" s="127">
        <f t="shared" si="0"/>
        <v>0</v>
      </c>
      <c r="F15" s="140">
        <v>0.04</v>
      </c>
      <c r="G15" s="140">
        <v>0</v>
      </c>
      <c r="H15" s="126">
        <f t="shared" si="1"/>
        <v>0</v>
      </c>
      <c r="I15" s="127">
        <f>E15*'CALCOLO NETTO'!$C$5*'CALCOLO NETTO'!$E$5+((E15*'CALCOLO NETTO'!$C$5)-(E15*'CALCOLO NETTO'!$C$5*'CALCOLO NETTO'!$E$5))*'CALCOLO NETTO'!$G$5</f>
        <v>0</v>
      </c>
      <c r="J15" s="127">
        <f>(E15*'CALCOLO NETTO'!$C$10*'CALCOLO NETTO'!$E$10)+((E15*'CALCOLO NETTO'!$C$10-(E15*'CALCOLO NETTO'!$C$10*'CALCOLO NETTO'!$E$10))*'CALCOLO NETTO'!$H$10)</f>
        <v>0</v>
      </c>
      <c r="K15" s="128" t="e">
        <f t="shared" si="2"/>
        <v>#DIV/0!</v>
      </c>
      <c r="L15" s="128" t="e">
        <f t="shared" si="3"/>
        <v>#DIV/0!</v>
      </c>
      <c r="M15" s="135"/>
    </row>
    <row r="16" spans="1:14" ht="14.25" customHeight="1" x14ac:dyDescent="0.25">
      <c r="A16" s="71">
        <f t="shared" si="4"/>
        <v>13</v>
      </c>
      <c r="B16" s="139"/>
      <c r="C16" s="75">
        <v>0</v>
      </c>
      <c r="D16" s="125">
        <v>1</v>
      </c>
      <c r="E16" s="127">
        <f t="shared" si="0"/>
        <v>0</v>
      </c>
      <c r="F16" s="140">
        <v>0.04</v>
      </c>
      <c r="G16" s="140">
        <v>0</v>
      </c>
      <c r="H16" s="126">
        <f t="shared" si="1"/>
        <v>0</v>
      </c>
      <c r="I16" s="127">
        <f>E16*'CALCOLO NETTO'!$C$5*'CALCOLO NETTO'!$E$5+((E16*'CALCOLO NETTO'!$C$5)-(E16*'CALCOLO NETTO'!$C$5*'CALCOLO NETTO'!$E$5))*'CALCOLO NETTO'!$G$5</f>
        <v>0</v>
      </c>
      <c r="J16" s="127">
        <f>(E16*'CALCOLO NETTO'!$C$10*'CALCOLO NETTO'!$E$10)+((E16*'CALCOLO NETTO'!$C$10-(E16*'CALCOLO NETTO'!$C$10*'CALCOLO NETTO'!$E$10))*'CALCOLO NETTO'!$H$10)</f>
        <v>0</v>
      </c>
      <c r="K16" s="128" t="e">
        <f t="shared" si="2"/>
        <v>#DIV/0!</v>
      </c>
      <c r="L16" s="128" t="e">
        <f t="shared" si="3"/>
        <v>#DIV/0!</v>
      </c>
      <c r="M16" s="135"/>
    </row>
    <row r="17" spans="1:15" ht="14.25" customHeight="1" x14ac:dyDescent="0.25">
      <c r="A17" s="71">
        <f t="shared" si="4"/>
        <v>14</v>
      </c>
      <c r="B17" s="139"/>
      <c r="C17" s="75">
        <v>0</v>
      </c>
      <c r="D17" s="125">
        <v>1</v>
      </c>
      <c r="E17" s="127">
        <f t="shared" si="0"/>
        <v>0</v>
      </c>
      <c r="F17" s="140">
        <v>0.04</v>
      </c>
      <c r="G17" s="140">
        <v>0</v>
      </c>
      <c r="H17" s="126">
        <f t="shared" si="1"/>
        <v>0</v>
      </c>
      <c r="I17" s="127">
        <f>E17*'CALCOLO NETTO'!$C$5*'CALCOLO NETTO'!$E$5+((E17*'CALCOLO NETTO'!$C$5)-(E17*'CALCOLO NETTO'!$C$5*'CALCOLO NETTO'!$E$5))*'CALCOLO NETTO'!$G$5</f>
        <v>0</v>
      </c>
      <c r="J17" s="127">
        <f>(E17*'CALCOLO NETTO'!$C$10*'CALCOLO NETTO'!$E$10)+((E17*'CALCOLO NETTO'!$C$10-(E17*'CALCOLO NETTO'!$C$10*'CALCOLO NETTO'!$E$10))*'CALCOLO NETTO'!$H$10)</f>
        <v>0</v>
      </c>
      <c r="K17" s="128" t="e">
        <f t="shared" si="2"/>
        <v>#DIV/0!</v>
      </c>
      <c r="L17" s="128" t="e">
        <f t="shared" si="3"/>
        <v>#DIV/0!</v>
      </c>
      <c r="M17" s="135"/>
    </row>
    <row r="18" spans="1:15" ht="14.25" customHeight="1" x14ac:dyDescent="0.25">
      <c r="A18" s="71">
        <f t="shared" si="4"/>
        <v>15</v>
      </c>
      <c r="B18" s="139"/>
      <c r="C18" s="75">
        <v>0</v>
      </c>
      <c r="D18" s="125">
        <v>1</v>
      </c>
      <c r="E18" s="127">
        <f t="shared" si="0"/>
        <v>0</v>
      </c>
      <c r="F18" s="140">
        <v>0.04</v>
      </c>
      <c r="G18" s="140">
        <v>0</v>
      </c>
      <c r="H18" s="126">
        <f t="shared" si="1"/>
        <v>0</v>
      </c>
      <c r="I18" s="127">
        <f>E18*'CALCOLO NETTO'!$C$5*'CALCOLO NETTO'!$E$5+((E18*'CALCOLO NETTO'!$C$5)-(E18*'CALCOLO NETTO'!$C$5*'CALCOLO NETTO'!$E$5))*'CALCOLO NETTO'!$G$5</f>
        <v>0</v>
      </c>
      <c r="J18" s="127">
        <f>(E18*'CALCOLO NETTO'!$C$10*'CALCOLO NETTO'!$E$10)+((E18*'CALCOLO NETTO'!$C$10-(E18*'CALCOLO NETTO'!$C$10*'CALCOLO NETTO'!$E$10))*'CALCOLO NETTO'!$H$10)</f>
        <v>0</v>
      </c>
      <c r="K18" s="128" t="e">
        <f t="shared" si="2"/>
        <v>#DIV/0!</v>
      </c>
      <c r="L18" s="128" t="e">
        <f t="shared" si="3"/>
        <v>#DIV/0!</v>
      </c>
      <c r="M18" s="135"/>
    </row>
    <row r="19" spans="1:15" ht="14.25" customHeight="1" x14ac:dyDescent="0.25">
      <c r="A19" s="71">
        <f t="shared" si="4"/>
        <v>16</v>
      </c>
      <c r="B19" s="139"/>
      <c r="C19" s="75">
        <v>0</v>
      </c>
      <c r="D19" s="125">
        <v>1</v>
      </c>
      <c r="E19" s="127">
        <f t="shared" si="0"/>
        <v>0</v>
      </c>
      <c r="F19" s="140">
        <v>0.04</v>
      </c>
      <c r="G19" s="140">
        <v>0</v>
      </c>
      <c r="H19" s="126">
        <f t="shared" si="1"/>
        <v>0</v>
      </c>
      <c r="I19" s="127">
        <f>E19*'CALCOLO NETTO'!$C$5*'CALCOLO NETTO'!$E$5+((E19*'CALCOLO NETTO'!$C$5)-(E19*'CALCOLO NETTO'!$C$5*'CALCOLO NETTO'!$E$5))*'CALCOLO NETTO'!$G$5</f>
        <v>0</v>
      </c>
      <c r="J19" s="127">
        <f>(E19*'CALCOLO NETTO'!$C$10*'CALCOLO NETTO'!$E$10)+((E19*'CALCOLO NETTO'!$C$10-(E19*'CALCOLO NETTO'!$C$10*'CALCOLO NETTO'!$E$10))*'CALCOLO NETTO'!$H$10)</f>
        <v>0</v>
      </c>
      <c r="K19" s="128" t="e">
        <f t="shared" si="2"/>
        <v>#DIV/0!</v>
      </c>
      <c r="L19" s="128" t="e">
        <f t="shared" si="3"/>
        <v>#DIV/0!</v>
      </c>
      <c r="M19" s="135"/>
    </row>
    <row r="20" spans="1:15" ht="14.25" customHeight="1" x14ac:dyDescent="0.25">
      <c r="A20" s="71">
        <f t="shared" si="4"/>
        <v>17</v>
      </c>
      <c r="B20" s="139"/>
      <c r="C20" s="75">
        <v>0</v>
      </c>
      <c r="D20" s="125">
        <v>1</v>
      </c>
      <c r="E20" s="127">
        <f t="shared" si="0"/>
        <v>0</v>
      </c>
      <c r="F20" s="140">
        <v>0.04</v>
      </c>
      <c r="G20" s="140">
        <v>0</v>
      </c>
      <c r="H20" s="126">
        <f t="shared" si="1"/>
        <v>0</v>
      </c>
      <c r="I20" s="127">
        <f>E20*'CALCOLO NETTO'!$C$5*'CALCOLO NETTO'!$E$5+((E20*'CALCOLO NETTO'!$C$5)-(E20*'CALCOLO NETTO'!$C$5*'CALCOLO NETTO'!$E$5))*'CALCOLO NETTO'!$G$5</f>
        <v>0</v>
      </c>
      <c r="J20" s="127">
        <f>(E20*'CALCOLO NETTO'!$C$10*'CALCOLO NETTO'!$E$10)+((E20*'CALCOLO NETTO'!$C$10-(E20*'CALCOLO NETTO'!$C$10*'CALCOLO NETTO'!$E$10))*'CALCOLO NETTO'!$H$10)</f>
        <v>0</v>
      </c>
      <c r="K20" s="128" t="e">
        <f t="shared" si="2"/>
        <v>#DIV/0!</v>
      </c>
      <c r="L20" s="128" t="e">
        <f t="shared" si="3"/>
        <v>#DIV/0!</v>
      </c>
      <c r="M20" s="135"/>
    </row>
    <row r="21" spans="1:15" ht="14.25" customHeight="1" x14ac:dyDescent="0.25">
      <c r="A21" s="71">
        <f t="shared" si="4"/>
        <v>18</v>
      </c>
      <c r="B21" s="139"/>
      <c r="C21" s="75">
        <v>0</v>
      </c>
      <c r="D21" s="125">
        <v>1</v>
      </c>
      <c r="E21" s="127">
        <f t="shared" si="0"/>
        <v>0</v>
      </c>
      <c r="F21" s="140">
        <v>0.04</v>
      </c>
      <c r="G21" s="140">
        <v>0</v>
      </c>
      <c r="H21" s="126">
        <f t="shared" si="1"/>
        <v>0</v>
      </c>
      <c r="I21" s="127">
        <f>E21*'CALCOLO NETTO'!$C$5*'CALCOLO NETTO'!$E$5+((E21*'CALCOLO NETTO'!$C$5)-(E21*'CALCOLO NETTO'!$C$5*'CALCOLO NETTO'!$E$5))*'CALCOLO NETTO'!$G$5</f>
        <v>0</v>
      </c>
      <c r="J21" s="127">
        <f>(E21*'CALCOLO NETTO'!$C$10*'CALCOLO NETTO'!$E$10)+((E21*'CALCOLO NETTO'!$C$10-(E21*'CALCOLO NETTO'!$C$10*'CALCOLO NETTO'!$E$10))*'CALCOLO NETTO'!$H$10)</f>
        <v>0</v>
      </c>
      <c r="K21" s="128" t="e">
        <f t="shared" si="2"/>
        <v>#DIV/0!</v>
      </c>
      <c r="L21" s="128" t="e">
        <f t="shared" si="3"/>
        <v>#DIV/0!</v>
      </c>
    </row>
    <row r="22" spans="1:15" ht="14.25" customHeight="1" x14ac:dyDescent="0.25">
      <c r="A22" s="71">
        <f t="shared" si="4"/>
        <v>19</v>
      </c>
      <c r="B22" s="139"/>
      <c r="C22" s="75">
        <v>0</v>
      </c>
      <c r="D22" s="125">
        <v>1</v>
      </c>
      <c r="E22" s="127">
        <f t="shared" si="0"/>
        <v>0</v>
      </c>
      <c r="F22" s="140">
        <v>0.04</v>
      </c>
      <c r="G22" s="140">
        <v>0</v>
      </c>
      <c r="H22" s="126">
        <f t="shared" si="1"/>
        <v>0</v>
      </c>
      <c r="I22" s="127">
        <f>E22*'CALCOLO NETTO'!$C$5*'CALCOLO NETTO'!$E$5+((E22*'CALCOLO NETTO'!$C$5)-(E22*'CALCOLO NETTO'!$C$5*'CALCOLO NETTO'!$E$5))*'CALCOLO NETTO'!$G$5</f>
        <v>0</v>
      </c>
      <c r="J22" s="127">
        <f>(E22*'CALCOLO NETTO'!$C$10*'CALCOLO NETTO'!$E$10)+((E22*'CALCOLO NETTO'!$C$10-(E22*'CALCOLO NETTO'!$C$10*'CALCOLO NETTO'!$E$10))*'CALCOLO NETTO'!$H$10)</f>
        <v>0</v>
      </c>
      <c r="K22" s="128" t="e">
        <f t="shared" si="2"/>
        <v>#DIV/0!</v>
      </c>
      <c r="L22" s="128" t="e">
        <f t="shared" si="3"/>
        <v>#DIV/0!</v>
      </c>
    </row>
    <row r="23" spans="1:15" ht="14.25" customHeight="1" x14ac:dyDescent="0.25">
      <c r="A23" s="71">
        <f t="shared" si="4"/>
        <v>20</v>
      </c>
      <c r="B23" s="139"/>
      <c r="C23" s="75">
        <v>0</v>
      </c>
      <c r="D23" s="125">
        <v>1</v>
      </c>
      <c r="E23" s="127">
        <f t="shared" si="0"/>
        <v>0</v>
      </c>
      <c r="F23" s="140">
        <v>0.04</v>
      </c>
      <c r="G23" s="140">
        <v>0</v>
      </c>
      <c r="H23" s="126">
        <f t="shared" si="1"/>
        <v>0</v>
      </c>
      <c r="I23" s="127">
        <f>E23*'CALCOLO NETTO'!$C$5*'CALCOLO NETTO'!$E$5+((E23*'CALCOLO NETTO'!$C$5)-(E23*'CALCOLO NETTO'!$C$5*'CALCOLO NETTO'!$E$5))*'CALCOLO NETTO'!$G$5</f>
        <v>0</v>
      </c>
      <c r="J23" s="127">
        <f>(E23*'CALCOLO NETTO'!$C$10*'CALCOLO NETTO'!$E$10)+((E23*'CALCOLO NETTO'!$C$10-(E23*'CALCOLO NETTO'!$C$10*'CALCOLO NETTO'!$E$10))*'CALCOLO NETTO'!$H$10)</f>
        <v>0</v>
      </c>
      <c r="K23" s="128" t="e">
        <f t="shared" si="2"/>
        <v>#DIV/0!</v>
      </c>
      <c r="L23" s="128" t="e">
        <f t="shared" si="3"/>
        <v>#DIV/0!</v>
      </c>
    </row>
    <row r="24" spans="1:15" ht="14.25" customHeight="1" x14ac:dyDescent="0.25">
      <c r="A24" s="71">
        <f t="shared" si="4"/>
        <v>21</v>
      </c>
      <c r="B24" s="139"/>
      <c r="C24" s="75">
        <v>0</v>
      </c>
      <c r="D24" s="125">
        <v>1</v>
      </c>
      <c r="E24" s="127">
        <f t="shared" si="0"/>
        <v>0</v>
      </c>
      <c r="F24" s="140">
        <v>0.04</v>
      </c>
      <c r="G24" s="140">
        <v>0</v>
      </c>
      <c r="H24" s="126">
        <f t="shared" si="1"/>
        <v>0</v>
      </c>
      <c r="I24" s="127">
        <f>E24*'CALCOLO NETTO'!$C$5*'CALCOLO NETTO'!$E$5+((E24*'CALCOLO NETTO'!$C$5)-(E24*'CALCOLO NETTO'!$C$5*'CALCOLO NETTO'!$E$5))*'CALCOLO NETTO'!$G$5</f>
        <v>0</v>
      </c>
      <c r="J24" s="127">
        <f>(E24*'CALCOLO NETTO'!$C$10*'CALCOLO NETTO'!$E$10)+((E24*'CALCOLO NETTO'!$C$10-(E24*'CALCOLO NETTO'!$C$10*'CALCOLO NETTO'!$E$10))*'CALCOLO NETTO'!$H$10)</f>
        <v>0</v>
      </c>
      <c r="K24" s="128" t="e">
        <f t="shared" si="2"/>
        <v>#DIV/0!</v>
      </c>
      <c r="L24" s="128" t="e">
        <f t="shared" si="3"/>
        <v>#DIV/0!</v>
      </c>
    </row>
    <row r="25" spans="1:15" ht="14.25" customHeight="1" x14ac:dyDescent="0.25">
      <c r="A25" s="71">
        <f t="shared" si="4"/>
        <v>22</v>
      </c>
      <c r="B25" s="139"/>
      <c r="C25" s="75">
        <v>0</v>
      </c>
      <c r="D25" s="125">
        <v>1</v>
      </c>
      <c r="E25" s="127">
        <f t="shared" si="0"/>
        <v>0</v>
      </c>
      <c r="F25" s="140">
        <v>0.04</v>
      </c>
      <c r="G25" s="140">
        <v>0</v>
      </c>
      <c r="H25" s="126">
        <f t="shared" si="1"/>
        <v>0</v>
      </c>
      <c r="I25" s="127">
        <f>E25*'CALCOLO NETTO'!$C$5*'CALCOLO NETTO'!$E$5+((E25*'CALCOLO NETTO'!$C$5)-(E25*'CALCOLO NETTO'!$C$5*'CALCOLO NETTO'!$E$5))*'CALCOLO NETTO'!$G$5</f>
        <v>0</v>
      </c>
      <c r="J25" s="127">
        <f>(E25*'CALCOLO NETTO'!$C$10*'CALCOLO NETTO'!$E$10)+((E25*'CALCOLO NETTO'!$C$10-(E25*'CALCOLO NETTO'!$C$10*'CALCOLO NETTO'!$E$10))*'CALCOLO NETTO'!$H$10)</f>
        <v>0</v>
      </c>
      <c r="K25" s="128" t="e">
        <f t="shared" si="2"/>
        <v>#DIV/0!</v>
      </c>
      <c r="L25" s="128" t="e">
        <f t="shared" si="3"/>
        <v>#DIV/0!</v>
      </c>
    </row>
    <row r="26" spans="1:15" ht="14.25" customHeight="1" x14ac:dyDescent="0.25">
      <c r="A26" s="71">
        <f t="shared" si="4"/>
        <v>23</v>
      </c>
      <c r="B26" s="139"/>
      <c r="C26" s="75">
        <v>0</v>
      </c>
      <c r="D26" s="125">
        <v>1</v>
      </c>
      <c r="E26" s="127">
        <f t="shared" si="0"/>
        <v>0</v>
      </c>
      <c r="F26" s="140">
        <v>0.04</v>
      </c>
      <c r="G26" s="140">
        <v>0</v>
      </c>
      <c r="H26" s="126">
        <f t="shared" si="1"/>
        <v>0</v>
      </c>
      <c r="I26" s="127">
        <f>E26*'CALCOLO NETTO'!$C$5*'CALCOLO NETTO'!$E$5+((E26*'CALCOLO NETTO'!$C$5)-(E26*'CALCOLO NETTO'!$C$5*'CALCOLO NETTO'!$E$5))*'CALCOLO NETTO'!$G$5</f>
        <v>0</v>
      </c>
      <c r="J26" s="127">
        <f>(E26*'CALCOLO NETTO'!$C$10*'CALCOLO NETTO'!$E$10)+((E26*'CALCOLO NETTO'!$C$10-(E26*'CALCOLO NETTO'!$C$10*'CALCOLO NETTO'!$E$10))*'CALCOLO NETTO'!$H$10)</f>
        <v>0</v>
      </c>
      <c r="K26" s="128" t="e">
        <f t="shared" si="2"/>
        <v>#DIV/0!</v>
      </c>
      <c r="L26" s="128" t="e">
        <f t="shared" si="3"/>
        <v>#DIV/0!</v>
      </c>
    </row>
    <row r="27" spans="1:15" ht="14.25" customHeight="1" x14ac:dyDescent="0.25">
      <c r="A27" s="71">
        <f t="shared" si="4"/>
        <v>24</v>
      </c>
      <c r="B27" s="139"/>
      <c r="C27" s="75">
        <v>0</v>
      </c>
      <c r="D27" s="125">
        <v>1</v>
      </c>
      <c r="E27" s="127">
        <f t="shared" si="0"/>
        <v>0</v>
      </c>
      <c r="F27" s="140">
        <v>0.04</v>
      </c>
      <c r="G27" s="140">
        <v>0</v>
      </c>
      <c r="H27" s="126">
        <f t="shared" si="1"/>
        <v>0</v>
      </c>
      <c r="I27" s="127">
        <f>E27*'CALCOLO NETTO'!$C$5*'CALCOLO NETTO'!$E$5+((E27*'CALCOLO NETTO'!$C$5)-(E27*'CALCOLO NETTO'!$C$5*'CALCOLO NETTO'!$E$5))*'CALCOLO NETTO'!$G$5</f>
        <v>0</v>
      </c>
      <c r="J27" s="127">
        <f>(E27*'CALCOLO NETTO'!$C$10*'CALCOLO NETTO'!$E$10)+((E27*'CALCOLO NETTO'!$C$10-(E27*'CALCOLO NETTO'!$C$10*'CALCOLO NETTO'!$E$10))*'CALCOLO NETTO'!$H$10)</f>
        <v>0</v>
      </c>
      <c r="K27" s="128" t="e">
        <f t="shared" si="2"/>
        <v>#DIV/0!</v>
      </c>
      <c r="L27" s="128" t="e">
        <f t="shared" si="3"/>
        <v>#DIV/0!</v>
      </c>
    </row>
    <row r="28" spans="1:15" ht="14.25" customHeight="1" x14ac:dyDescent="0.25">
      <c r="A28" s="71">
        <f t="shared" si="4"/>
        <v>25</v>
      </c>
      <c r="B28" s="139"/>
      <c r="C28" s="75">
        <v>0</v>
      </c>
      <c r="D28" s="125">
        <v>1</v>
      </c>
      <c r="E28" s="127">
        <f t="shared" si="0"/>
        <v>0</v>
      </c>
      <c r="F28" s="140">
        <v>0.04</v>
      </c>
      <c r="G28" s="140">
        <v>0</v>
      </c>
      <c r="H28" s="126">
        <f t="shared" si="1"/>
        <v>0</v>
      </c>
      <c r="I28" s="127">
        <f>E28*'CALCOLO NETTO'!$C$5*'CALCOLO NETTO'!$E$5+((E28*'CALCOLO NETTO'!$C$5)-(E28*'CALCOLO NETTO'!$C$5*'CALCOLO NETTO'!$E$5))*'CALCOLO NETTO'!$G$5</f>
        <v>0</v>
      </c>
      <c r="J28" s="127">
        <f>(E28*'CALCOLO NETTO'!$C$10*'CALCOLO NETTO'!$E$10)+((E28*'CALCOLO NETTO'!$C$10-(E28*'CALCOLO NETTO'!$C$10*'CALCOLO NETTO'!$E$10))*'CALCOLO NETTO'!$H$10)</f>
        <v>0</v>
      </c>
      <c r="K28" s="128" t="e">
        <f t="shared" si="2"/>
        <v>#DIV/0!</v>
      </c>
      <c r="L28" s="128" t="e">
        <f t="shared" si="3"/>
        <v>#DIV/0!</v>
      </c>
    </row>
    <row r="29" spans="1:15" ht="14.25" customHeight="1" x14ac:dyDescent="0.25">
      <c r="A29" s="71">
        <f t="shared" si="4"/>
        <v>26</v>
      </c>
      <c r="B29" s="139"/>
      <c r="C29" s="75">
        <v>0</v>
      </c>
      <c r="D29" s="125">
        <v>1</v>
      </c>
      <c r="E29" s="127">
        <f t="shared" si="0"/>
        <v>0</v>
      </c>
      <c r="F29" s="140">
        <v>0.04</v>
      </c>
      <c r="G29" s="140">
        <v>0</v>
      </c>
      <c r="H29" s="126">
        <f t="shared" si="1"/>
        <v>0</v>
      </c>
      <c r="I29" s="127">
        <f>E29*'CALCOLO NETTO'!$C$5*'CALCOLO NETTO'!$E$5+((E29*'CALCOLO NETTO'!$C$5)-(E29*'CALCOLO NETTO'!$C$5*'CALCOLO NETTO'!$E$5))*'CALCOLO NETTO'!$G$5</f>
        <v>0</v>
      </c>
      <c r="J29" s="127">
        <f>(E29*'CALCOLO NETTO'!$C$10*'CALCOLO NETTO'!$E$10)+((E29*'CALCOLO NETTO'!$C$10-(E29*'CALCOLO NETTO'!$C$10*'CALCOLO NETTO'!$E$10))*'CALCOLO NETTO'!$H$10)</f>
        <v>0</v>
      </c>
      <c r="K29" s="128" t="e">
        <f t="shared" si="2"/>
        <v>#DIV/0!</v>
      </c>
      <c r="L29" s="128" t="e">
        <f t="shared" si="3"/>
        <v>#DIV/0!</v>
      </c>
    </row>
    <row r="30" spans="1:15" ht="14.25" customHeight="1" x14ac:dyDescent="0.25">
      <c r="A30" s="71">
        <f t="shared" si="4"/>
        <v>27</v>
      </c>
      <c r="B30" s="139"/>
      <c r="C30" s="75">
        <v>0</v>
      </c>
      <c r="D30" s="125">
        <v>1</v>
      </c>
      <c r="E30" s="127">
        <f t="shared" si="0"/>
        <v>0</v>
      </c>
      <c r="F30" s="140">
        <v>0.04</v>
      </c>
      <c r="G30" s="140">
        <v>0</v>
      </c>
      <c r="H30" s="126">
        <f t="shared" si="1"/>
        <v>0</v>
      </c>
      <c r="I30" s="127">
        <f>E30*'CALCOLO NETTO'!$C$5*'CALCOLO NETTO'!$E$5+((E30*'CALCOLO NETTO'!$C$5)-(E30*'CALCOLO NETTO'!$C$5*'CALCOLO NETTO'!$E$5))*'CALCOLO NETTO'!$G$5</f>
        <v>0</v>
      </c>
      <c r="J30" s="127">
        <f>(E30*'CALCOLO NETTO'!$C$10*'CALCOLO NETTO'!$E$10)+((E30*'CALCOLO NETTO'!$C$10-(E30*'CALCOLO NETTO'!$C$10*'CALCOLO NETTO'!$E$10))*'CALCOLO NETTO'!$H$10)</f>
        <v>0</v>
      </c>
      <c r="K30" s="128" t="e">
        <f t="shared" si="2"/>
        <v>#DIV/0!</v>
      </c>
      <c r="L30" s="128" t="e">
        <f t="shared" si="3"/>
        <v>#DIV/0!</v>
      </c>
    </row>
    <row r="31" spans="1:15" ht="14.25" customHeight="1" x14ac:dyDescent="0.25">
      <c r="A31" s="71">
        <f t="shared" si="4"/>
        <v>28</v>
      </c>
      <c r="B31" s="139"/>
      <c r="C31" s="75">
        <v>0</v>
      </c>
      <c r="D31" s="125">
        <v>1</v>
      </c>
      <c r="E31" s="127">
        <f t="shared" si="0"/>
        <v>0</v>
      </c>
      <c r="F31" s="140">
        <v>0.04</v>
      </c>
      <c r="G31" s="140">
        <v>0</v>
      </c>
      <c r="H31" s="126">
        <f t="shared" si="1"/>
        <v>0</v>
      </c>
      <c r="I31" s="127">
        <f>E31*'CALCOLO NETTO'!$C$5*'CALCOLO NETTO'!$E$5+((E31*'CALCOLO NETTO'!$C$5)-(E31*'CALCOLO NETTO'!$C$5*'CALCOLO NETTO'!$E$5))*'CALCOLO NETTO'!$G$5</f>
        <v>0</v>
      </c>
      <c r="J31" s="127">
        <f>(E31*'CALCOLO NETTO'!$C$10*'CALCOLO NETTO'!$E$10)+((E31*'CALCOLO NETTO'!$C$10-(E31*'CALCOLO NETTO'!$C$10*'CALCOLO NETTO'!$E$10))*'CALCOLO NETTO'!$H$10)</f>
        <v>0</v>
      </c>
      <c r="K31" s="128" t="e">
        <f t="shared" si="2"/>
        <v>#DIV/0!</v>
      </c>
      <c r="L31" s="128" t="e">
        <f t="shared" si="3"/>
        <v>#DIV/0!</v>
      </c>
      <c r="N31" s="91"/>
      <c r="O31" s="137"/>
    </row>
    <row r="32" spans="1:15" ht="14.25" customHeight="1" x14ac:dyDescent="0.25">
      <c r="A32" s="71">
        <f t="shared" si="4"/>
        <v>29</v>
      </c>
      <c r="B32" s="139"/>
      <c r="C32" s="75">
        <v>0</v>
      </c>
      <c r="D32" s="125">
        <v>1</v>
      </c>
      <c r="E32" s="127">
        <f t="shared" si="0"/>
        <v>0</v>
      </c>
      <c r="F32" s="140">
        <v>0.04</v>
      </c>
      <c r="G32" s="140">
        <v>0</v>
      </c>
      <c r="H32" s="126">
        <f t="shared" si="1"/>
        <v>0</v>
      </c>
      <c r="I32" s="127">
        <f>E32*'CALCOLO NETTO'!$C$5*'CALCOLO NETTO'!$E$5+((E32*'CALCOLO NETTO'!$C$5)-(E32*'CALCOLO NETTO'!$C$5*'CALCOLO NETTO'!$E$5))*'CALCOLO NETTO'!$G$5</f>
        <v>0</v>
      </c>
      <c r="J32" s="127">
        <f>(E32*'CALCOLO NETTO'!$C$10*'CALCOLO NETTO'!$E$10)+((E32*'CALCOLO NETTO'!$C$10-(E32*'CALCOLO NETTO'!$C$10*'CALCOLO NETTO'!$E$10))*'CALCOLO NETTO'!$H$10)</f>
        <v>0</v>
      </c>
      <c r="K32" s="128" t="e">
        <f t="shared" si="2"/>
        <v>#DIV/0!</v>
      </c>
      <c r="L32" s="128" t="e">
        <f t="shared" si="3"/>
        <v>#DIV/0!</v>
      </c>
      <c r="N32" s="91"/>
      <c r="O32" s="137"/>
    </row>
    <row r="33" spans="1:15" ht="14.25" customHeight="1" x14ac:dyDescent="0.25">
      <c r="A33" s="71">
        <f t="shared" si="4"/>
        <v>30</v>
      </c>
      <c r="B33" s="82"/>
      <c r="C33" s="75">
        <v>0</v>
      </c>
      <c r="D33" s="125">
        <v>1</v>
      </c>
      <c r="E33" s="127">
        <f t="shared" si="0"/>
        <v>0</v>
      </c>
      <c r="F33" s="140">
        <v>0.04</v>
      </c>
      <c r="G33" s="140">
        <v>0</v>
      </c>
      <c r="H33" s="126">
        <f t="shared" si="1"/>
        <v>0</v>
      </c>
      <c r="I33" s="127">
        <f>E33*'CALCOLO NETTO'!$C$5*'CALCOLO NETTO'!$E$5+((E33*'CALCOLO NETTO'!$C$5)-(E33*'CALCOLO NETTO'!$C$5*'CALCOLO NETTO'!$E$5))*'CALCOLO NETTO'!$G$5</f>
        <v>0</v>
      </c>
      <c r="J33" s="127">
        <f>(E33*'CALCOLO NETTO'!$C$10*'CALCOLO NETTO'!$E$10)+((E33*'CALCOLO NETTO'!$C$10-(E33*'CALCOLO NETTO'!$C$10*'CALCOLO NETTO'!$E$10))*'CALCOLO NETTO'!$H$10)</f>
        <v>0</v>
      </c>
      <c r="K33" s="128" t="e">
        <f t="shared" si="2"/>
        <v>#DIV/0!</v>
      </c>
      <c r="L33" s="128" t="e">
        <f t="shared" si="3"/>
        <v>#DIV/0!</v>
      </c>
      <c r="N33" s="91"/>
      <c r="O33" s="137"/>
    </row>
    <row r="34" spans="1:15" ht="14.25" customHeight="1" x14ac:dyDescent="0.25"/>
    <row r="35" spans="1:15" ht="14.25" customHeight="1" x14ac:dyDescent="0.25"/>
    <row r="36" spans="1:15" ht="14.25" customHeight="1" x14ac:dyDescent="0.25"/>
    <row r="37" spans="1:15" ht="14.25" customHeight="1" x14ac:dyDescent="0.25"/>
    <row r="38" spans="1:15" ht="14.25" customHeight="1" x14ac:dyDescent="0.25"/>
    <row r="39" spans="1:15" ht="14.25" customHeight="1" x14ac:dyDescent="0.25"/>
    <row r="40" spans="1:15" ht="14.25" customHeight="1" x14ac:dyDescent="0.25"/>
    <row r="41" spans="1:15" ht="14.25" customHeight="1" x14ac:dyDescent="0.25"/>
    <row r="42" spans="1:15" ht="14.25" customHeight="1" x14ac:dyDescent="0.25"/>
    <row r="43" spans="1:15" ht="14.25" customHeight="1" x14ac:dyDescent="0.25"/>
    <row r="44" spans="1:15" ht="14.25" customHeight="1" x14ac:dyDescent="0.25"/>
    <row r="45" spans="1:15" ht="14.25" customHeight="1" x14ac:dyDescent="0.25"/>
    <row r="46" spans="1:15" ht="14.25" customHeight="1" x14ac:dyDescent="0.25"/>
    <row r="47" spans="1:15"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3">
    <mergeCell ref="B1:L1"/>
    <mergeCell ref="A2:A3"/>
    <mergeCell ref="B2:L2"/>
  </mergeCells>
  <pageMargins left="0.70866141732283472" right="0.70866141732283472" top="0.74803149606299213" bottom="0.74803149606299213" header="0" footer="0"/>
  <pageSetup scale="4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48135"/>
    <pageSetUpPr fitToPage="1"/>
  </sheetPr>
  <dimension ref="A1:N1000"/>
  <sheetViews>
    <sheetView tabSelected="1" workbookViewId="0">
      <selection activeCell="N6" sqref="N6"/>
    </sheetView>
  </sheetViews>
  <sheetFormatPr defaultColWidth="14.44140625" defaultRowHeight="15" customHeight="1" x14ac:dyDescent="0.3"/>
  <cols>
    <col min="1" max="2" width="15.77734375" customWidth="1"/>
    <col min="3" max="3" width="21.109375" customWidth="1"/>
    <col min="4" max="10" width="14.77734375" customWidth="1"/>
    <col min="11" max="11" width="19.44140625" bestFit="1" customWidth="1"/>
    <col min="12" max="12" width="17.21875" bestFit="1" customWidth="1"/>
    <col min="13" max="13" width="0.77734375" customWidth="1"/>
    <col min="14" max="14" width="10.21875" customWidth="1"/>
    <col min="15" max="26" width="8.77734375" customWidth="1"/>
  </cols>
  <sheetData>
    <row r="1" spans="1:13" ht="60" customHeight="1" x14ac:dyDescent="0.3">
      <c r="A1" s="62" t="s">
        <v>49</v>
      </c>
      <c r="B1" s="16" t="s">
        <v>1</v>
      </c>
      <c r="C1" s="178" t="s">
        <v>137</v>
      </c>
      <c r="D1" s="179"/>
      <c r="E1" s="179"/>
      <c r="F1" s="179"/>
      <c r="G1" s="179"/>
      <c r="H1" s="179"/>
      <c r="I1" s="179"/>
      <c r="J1" s="179"/>
      <c r="K1" s="179"/>
      <c r="L1" s="179"/>
      <c r="M1" s="185"/>
    </row>
    <row r="2" spans="1:13" ht="46.5" customHeight="1" x14ac:dyDescent="0.3">
      <c r="A2" s="150"/>
      <c r="B2" s="151"/>
      <c r="C2" s="186" t="s">
        <v>138</v>
      </c>
      <c r="D2" s="186"/>
      <c r="E2" s="186"/>
      <c r="F2" s="186"/>
      <c r="G2" s="186"/>
      <c r="H2" s="186"/>
      <c r="I2" s="186"/>
      <c r="J2" s="186"/>
      <c r="K2" s="186"/>
      <c r="L2" s="186"/>
      <c r="M2" s="185"/>
    </row>
    <row r="3" spans="1:13" ht="14.25" customHeight="1" x14ac:dyDescent="0.3">
      <c r="A3" s="180" t="s">
        <v>139</v>
      </c>
      <c r="B3" s="181"/>
      <c r="C3" s="181"/>
      <c r="D3" s="181"/>
      <c r="E3" s="181"/>
      <c r="F3" s="181"/>
      <c r="G3" s="181"/>
      <c r="H3" s="181"/>
      <c r="I3" s="181"/>
      <c r="J3" s="181"/>
      <c r="K3" s="181"/>
      <c r="L3" s="181"/>
      <c r="M3" s="169"/>
    </row>
    <row r="4" spans="1:13" ht="78" customHeight="1" x14ac:dyDescent="0.3">
      <c r="A4" s="152" t="s">
        <v>17</v>
      </c>
      <c r="B4" s="153" t="s">
        <v>94</v>
      </c>
      <c r="C4" s="154" t="s">
        <v>18</v>
      </c>
      <c r="D4" s="155" t="s">
        <v>19</v>
      </c>
      <c r="E4" s="156" t="s">
        <v>20</v>
      </c>
      <c r="F4" s="155" t="s">
        <v>21</v>
      </c>
      <c r="G4" s="156" t="s">
        <v>22</v>
      </c>
      <c r="H4" s="154" t="s">
        <v>23</v>
      </c>
      <c r="I4" s="156" t="s">
        <v>24</v>
      </c>
      <c r="J4" s="156" t="s">
        <v>25</v>
      </c>
      <c r="K4" s="157" t="s">
        <v>26</v>
      </c>
      <c r="L4" s="158" t="s">
        <v>27</v>
      </c>
      <c r="M4" s="169"/>
    </row>
    <row r="5" spans="1:13" ht="33.75" customHeight="1" x14ac:dyDescent="0.3">
      <c r="A5" s="149">
        <f>FATTURATO!N2</f>
        <v>24856</v>
      </c>
      <c r="B5" s="149">
        <f>SUM(FATTURATO!E:E)</f>
        <v>23900</v>
      </c>
      <c r="C5" s="12">
        <v>0.78</v>
      </c>
      <c r="D5" s="13">
        <f>B5*C5</f>
        <v>18642</v>
      </c>
      <c r="E5" s="166">
        <v>7.2499999999999995E-2</v>
      </c>
      <c r="F5" s="13">
        <f>D5*E5</f>
        <v>1351.5449999999998</v>
      </c>
      <c r="G5" s="166">
        <v>0.05</v>
      </c>
      <c r="H5" s="14">
        <f>($D5-$F5)*G5</f>
        <v>864.52275000000009</v>
      </c>
      <c r="I5" s="165">
        <v>72</v>
      </c>
      <c r="J5" s="15">
        <f>F5+H5+I5</f>
        <v>2288.0677500000002</v>
      </c>
      <c r="K5" s="147">
        <f>B5-J5</f>
        <v>21611.932249999998</v>
      </c>
      <c r="L5" s="148">
        <f>K5/12</f>
        <v>1800.9943541666664</v>
      </c>
      <c r="M5" s="169"/>
    </row>
    <row r="6" spans="1:13" ht="79.95" customHeight="1" x14ac:dyDescent="0.3">
      <c r="A6" s="77" t="s">
        <v>72</v>
      </c>
      <c r="B6" s="77" t="s">
        <v>72</v>
      </c>
      <c r="C6" s="51" t="s">
        <v>28</v>
      </c>
      <c r="D6" s="52"/>
      <c r="E6" s="50"/>
      <c r="F6" s="53" t="s">
        <v>29</v>
      </c>
      <c r="G6" s="50"/>
      <c r="H6" s="53" t="s">
        <v>29</v>
      </c>
      <c r="I6" s="53" t="s">
        <v>148</v>
      </c>
      <c r="J6" s="54">
        <f>J5/A5</f>
        <v>9.2052934905053119E-2</v>
      </c>
      <c r="K6" s="55" t="s">
        <v>30</v>
      </c>
      <c r="L6" s="56"/>
      <c r="M6" s="169"/>
    </row>
    <row r="7" spans="1:13" ht="14.25" customHeight="1" x14ac:dyDescent="0.3">
      <c r="A7" s="17"/>
      <c r="B7" s="17"/>
      <c r="C7" s="17"/>
      <c r="D7" s="17"/>
      <c r="E7" s="17"/>
      <c r="F7" s="17"/>
      <c r="G7" s="17"/>
      <c r="H7" s="17"/>
      <c r="I7" s="17"/>
      <c r="J7" s="17"/>
      <c r="K7" s="17"/>
      <c r="L7" s="17"/>
      <c r="M7" s="169"/>
    </row>
    <row r="8" spans="1:13" ht="14.25" customHeight="1" x14ac:dyDescent="0.3">
      <c r="A8" s="182" t="s">
        <v>140</v>
      </c>
      <c r="B8" s="183"/>
      <c r="C8" s="183"/>
      <c r="D8" s="183"/>
      <c r="E8" s="183"/>
      <c r="F8" s="183"/>
      <c r="G8" s="183"/>
      <c r="H8" s="183"/>
      <c r="I8" s="183"/>
      <c r="J8" s="183"/>
      <c r="K8" s="183"/>
      <c r="L8" s="184"/>
      <c r="M8" s="169"/>
    </row>
    <row r="9" spans="1:13" ht="66" x14ac:dyDescent="0.3">
      <c r="A9" s="76" t="s">
        <v>17</v>
      </c>
      <c r="B9" s="68" t="s">
        <v>94</v>
      </c>
      <c r="C9" s="6" t="s">
        <v>18</v>
      </c>
      <c r="D9" s="9" t="s">
        <v>31</v>
      </c>
      <c r="E9" s="18" t="s">
        <v>32</v>
      </c>
      <c r="F9" s="9" t="s">
        <v>33</v>
      </c>
      <c r="G9" s="9" t="s">
        <v>34</v>
      </c>
      <c r="H9" s="18" t="s">
        <v>22</v>
      </c>
      <c r="I9" s="6" t="s">
        <v>23</v>
      </c>
      <c r="J9" s="18" t="s">
        <v>25</v>
      </c>
      <c r="K9" s="10" t="s">
        <v>26</v>
      </c>
      <c r="L9" s="11" t="s">
        <v>27</v>
      </c>
      <c r="M9" s="169"/>
    </row>
    <row r="10" spans="1:13" ht="36.75" customHeight="1" x14ac:dyDescent="0.3">
      <c r="A10" s="149">
        <f>FATTURATO!N2</f>
        <v>24856</v>
      </c>
      <c r="B10" s="149">
        <f>SUM(FATTURATO!E:E)</f>
        <v>23900</v>
      </c>
      <c r="C10" s="12">
        <v>0.78</v>
      </c>
      <c r="D10" s="13">
        <f>B10*C10</f>
        <v>18642</v>
      </c>
      <c r="E10" s="19">
        <v>0.26119999999999999</v>
      </c>
      <c r="F10" s="13">
        <f>D10*E10</f>
        <v>4869.2903999999999</v>
      </c>
      <c r="G10" s="13">
        <f>D10-F10</f>
        <v>13772.7096</v>
      </c>
      <c r="H10" s="19">
        <v>0.05</v>
      </c>
      <c r="I10" s="13">
        <f>G10*H10</f>
        <v>688.63548000000003</v>
      </c>
      <c r="J10" s="20">
        <f>F10+I10</f>
        <v>5557.9258799999998</v>
      </c>
      <c r="K10" s="147">
        <f>B10-J10</f>
        <v>18342.074120000001</v>
      </c>
      <c r="L10" s="148">
        <f>K10/12</f>
        <v>1528.5061766666668</v>
      </c>
      <c r="M10" s="169"/>
    </row>
    <row r="11" spans="1:13" ht="79.95" customHeight="1" x14ac:dyDescent="0.3">
      <c r="A11" s="77" t="s">
        <v>72</v>
      </c>
      <c r="B11" s="77" t="s">
        <v>72</v>
      </c>
      <c r="C11" s="57" t="s">
        <v>28</v>
      </c>
      <c r="D11" s="58"/>
      <c r="E11" s="58"/>
      <c r="F11" s="58"/>
      <c r="G11" s="58"/>
      <c r="H11" s="58"/>
      <c r="I11" s="58"/>
      <c r="J11" s="60">
        <f>J10/A10</f>
        <v>0.223605</v>
      </c>
      <c r="K11" s="59" t="s">
        <v>30</v>
      </c>
      <c r="L11" s="21"/>
      <c r="M11" s="169"/>
    </row>
    <row r="12" spans="1:13" ht="14.4" x14ac:dyDescent="0.3">
      <c r="A12" s="22"/>
      <c r="B12" s="22"/>
      <c r="C12" s="22"/>
      <c r="D12" s="22"/>
      <c r="E12" s="22"/>
      <c r="F12" s="22"/>
      <c r="G12" s="22"/>
      <c r="H12" s="22"/>
      <c r="I12" s="22"/>
      <c r="J12" s="22"/>
      <c r="K12" s="22"/>
      <c r="L12" s="23"/>
    </row>
    <row r="13" spans="1:13" ht="14.4" x14ac:dyDescent="0.3">
      <c r="A13" s="24"/>
      <c r="B13" s="24"/>
      <c r="C13" s="24"/>
      <c r="D13" s="25"/>
      <c r="E13" s="25"/>
      <c r="F13" s="25"/>
      <c r="G13" s="25"/>
      <c r="H13" s="24"/>
      <c r="I13" s="24"/>
      <c r="J13" s="24"/>
      <c r="K13" s="26"/>
      <c r="L13" s="27"/>
    </row>
    <row r="14" spans="1:13" ht="15" customHeight="1" x14ac:dyDescent="0.3">
      <c r="A14" s="28"/>
      <c r="B14" s="28"/>
      <c r="C14" s="28"/>
      <c r="D14" s="28"/>
      <c r="E14" s="28"/>
      <c r="F14" s="28"/>
      <c r="G14" s="28"/>
      <c r="H14" s="29"/>
      <c r="I14" s="29"/>
      <c r="J14" s="30"/>
      <c r="K14" s="31"/>
      <c r="L14" s="32"/>
    </row>
    <row r="15" spans="1:13" ht="14.25" customHeight="1" x14ac:dyDescent="0.3">
      <c r="D15" s="28"/>
      <c r="E15" s="28"/>
      <c r="F15" s="28"/>
      <c r="G15" s="28"/>
      <c r="H15" s="29"/>
      <c r="I15" s="29"/>
      <c r="J15" s="30"/>
      <c r="K15" s="31"/>
      <c r="L15" s="32"/>
    </row>
    <row r="16" spans="1:13" ht="14.25" customHeight="1" x14ac:dyDescent="0.3">
      <c r="D16" s="28"/>
      <c r="E16" s="28"/>
      <c r="F16" s="28"/>
      <c r="G16" s="28"/>
      <c r="H16" s="33"/>
      <c r="I16" s="33"/>
      <c r="J16" s="34"/>
      <c r="K16" s="35"/>
      <c r="L16" s="36"/>
    </row>
    <row r="17" spans="1:14" ht="14.25" customHeight="1" x14ac:dyDescent="0.3">
      <c r="D17" s="28"/>
      <c r="E17" s="28"/>
      <c r="F17" s="28"/>
      <c r="G17" s="28"/>
      <c r="H17" s="33"/>
      <c r="I17" s="33"/>
      <c r="K17" s="37"/>
      <c r="L17" s="27"/>
    </row>
    <row r="18" spans="1:14" ht="14.25" customHeight="1" x14ac:dyDescent="0.3">
      <c r="D18" s="28"/>
      <c r="E18" s="28"/>
      <c r="F18" s="28"/>
      <c r="G18" s="28"/>
      <c r="H18" s="33"/>
      <c r="I18" s="33"/>
      <c r="K18" s="37"/>
      <c r="L18" s="27"/>
    </row>
    <row r="19" spans="1:14" ht="14.25" customHeight="1" x14ac:dyDescent="0.3">
      <c r="D19" s="28"/>
      <c r="E19" s="28"/>
      <c r="F19" s="28"/>
      <c r="G19" s="28"/>
      <c r="H19" s="33"/>
      <c r="I19" s="33"/>
      <c r="K19" s="37"/>
      <c r="L19" s="27"/>
    </row>
    <row r="20" spans="1:14" ht="14.25" customHeight="1" x14ac:dyDescent="0.3">
      <c r="D20" s="28"/>
      <c r="E20" s="28"/>
      <c r="F20" s="28"/>
      <c r="G20" s="28"/>
      <c r="H20" s="33"/>
      <c r="I20" s="33"/>
      <c r="K20" s="37"/>
      <c r="L20" s="27"/>
    </row>
    <row r="21" spans="1:14" ht="14.25" customHeight="1" x14ac:dyDescent="0.3">
      <c r="D21" s="28"/>
      <c r="E21" s="28"/>
      <c r="F21" s="28"/>
      <c r="G21" s="28"/>
      <c r="H21" s="33"/>
      <c r="I21" s="33"/>
      <c r="K21" s="37"/>
      <c r="L21" s="27"/>
    </row>
    <row r="22" spans="1:14" ht="14.25" customHeight="1" x14ac:dyDescent="0.3">
      <c r="D22" s="28"/>
      <c r="E22" s="28"/>
      <c r="F22" s="28"/>
      <c r="G22" s="28"/>
      <c r="H22" s="33"/>
      <c r="I22" s="33"/>
      <c r="K22" s="37"/>
      <c r="L22" s="27"/>
    </row>
    <row r="23" spans="1:14" ht="14.25" customHeight="1" x14ac:dyDescent="0.3">
      <c r="D23" s="28"/>
      <c r="E23" s="28"/>
      <c r="F23" s="28"/>
      <c r="G23" s="28"/>
      <c r="H23" s="33"/>
      <c r="I23" s="33"/>
      <c r="K23" s="37"/>
      <c r="L23" s="27"/>
    </row>
    <row r="24" spans="1:14" ht="14.25" customHeight="1" x14ac:dyDescent="0.3">
      <c r="D24" s="28"/>
      <c r="E24" s="28"/>
      <c r="F24" s="28"/>
      <c r="G24" s="28"/>
      <c r="H24" s="33"/>
      <c r="I24" s="33"/>
      <c r="K24" s="37"/>
      <c r="L24" s="27"/>
    </row>
    <row r="25" spans="1:14" ht="14.25" customHeight="1" x14ac:dyDescent="0.3">
      <c r="D25" s="28"/>
      <c r="E25" s="28"/>
      <c r="F25" s="28"/>
      <c r="G25" s="28"/>
      <c r="H25" s="33"/>
      <c r="I25" s="33"/>
      <c r="K25" s="37"/>
      <c r="L25" s="27"/>
    </row>
    <row r="26" spans="1:14" ht="14.25" customHeight="1" x14ac:dyDescent="0.3">
      <c r="D26" s="28"/>
      <c r="E26" s="28"/>
      <c r="F26" s="28"/>
      <c r="G26" s="28"/>
      <c r="H26" s="33"/>
      <c r="I26" s="33"/>
      <c r="K26" s="37"/>
      <c r="L26" s="27"/>
    </row>
    <row r="27" spans="1:14" ht="14.25" customHeight="1" x14ac:dyDescent="0.3">
      <c r="D27" s="28"/>
      <c r="E27" s="28"/>
      <c r="F27" s="28"/>
      <c r="G27" s="28"/>
      <c r="H27" s="33"/>
      <c r="I27" s="33"/>
      <c r="K27" s="37"/>
      <c r="L27" s="27"/>
    </row>
    <row r="28" spans="1:14" ht="14.25" customHeight="1" x14ac:dyDescent="0.3">
      <c r="D28" s="28"/>
      <c r="E28" s="28"/>
      <c r="F28" s="28"/>
      <c r="G28" s="28"/>
      <c r="H28" s="33"/>
      <c r="I28" s="33"/>
      <c r="K28" s="37"/>
      <c r="L28" s="27"/>
    </row>
    <row r="29" spans="1:14" ht="14.25" customHeight="1" x14ac:dyDescent="0.3">
      <c r="D29" s="28"/>
      <c r="E29" s="28"/>
      <c r="F29" s="28"/>
      <c r="G29" s="28"/>
      <c r="H29" s="33"/>
      <c r="I29" s="33"/>
      <c r="K29" s="37"/>
      <c r="L29" s="27"/>
    </row>
    <row r="30" spans="1:14" ht="14.25" customHeight="1" x14ac:dyDescent="0.3">
      <c r="K30" s="37"/>
      <c r="L30" s="27"/>
    </row>
    <row r="31" spans="1:14" ht="14.25" customHeight="1" x14ac:dyDescent="0.3">
      <c r="A31" s="24"/>
      <c r="B31" s="24"/>
      <c r="C31" s="24"/>
      <c r="D31" s="25"/>
      <c r="E31" s="25"/>
      <c r="F31" s="25"/>
      <c r="G31" s="25"/>
      <c r="H31" s="24"/>
      <c r="I31" s="24"/>
      <c r="J31" s="24"/>
      <c r="K31" s="38"/>
      <c r="L31" s="27"/>
    </row>
    <row r="32" spans="1:14" ht="14.25" customHeight="1" x14ac:dyDescent="0.3">
      <c r="A32" s="28"/>
      <c r="B32" s="28"/>
      <c r="C32" s="28"/>
      <c r="D32" s="39"/>
      <c r="E32" s="39"/>
      <c r="F32" s="39"/>
      <c r="G32" s="39"/>
      <c r="H32" s="33"/>
      <c r="I32" s="33"/>
      <c r="J32" s="30"/>
      <c r="K32" s="31"/>
      <c r="L32" s="32"/>
      <c r="M32" s="8"/>
      <c r="N32" s="7"/>
    </row>
    <row r="33" spans="1:14" ht="14.25" customHeight="1" x14ac:dyDescent="0.3">
      <c r="D33" s="28"/>
      <c r="E33" s="28"/>
      <c r="F33" s="28"/>
      <c r="G33" s="28"/>
      <c r="H33" s="33"/>
      <c r="I33" s="33"/>
      <c r="J33" s="30"/>
      <c r="K33" s="31"/>
      <c r="L33" s="32"/>
      <c r="M33" s="8"/>
      <c r="N33" s="7"/>
    </row>
    <row r="34" spans="1:14" ht="14.25" customHeight="1" x14ac:dyDescent="0.3">
      <c r="D34" s="28"/>
      <c r="E34" s="28"/>
      <c r="F34" s="28"/>
      <c r="G34" s="28"/>
      <c r="H34" s="33"/>
      <c r="I34" s="33"/>
      <c r="J34" s="34"/>
      <c r="K34" s="35"/>
      <c r="L34" s="36"/>
      <c r="M34" s="8"/>
      <c r="N34" s="7"/>
    </row>
    <row r="35" spans="1:14" ht="14.25" customHeight="1" x14ac:dyDescent="0.3">
      <c r="D35" s="28"/>
      <c r="E35" s="28"/>
      <c r="F35" s="28"/>
      <c r="G35" s="28"/>
      <c r="H35" s="33"/>
      <c r="I35" s="33"/>
      <c r="K35" s="37"/>
      <c r="L35" s="27"/>
    </row>
    <row r="36" spans="1:14" ht="14.25" customHeight="1" x14ac:dyDescent="0.3">
      <c r="D36" s="28"/>
      <c r="E36" s="28"/>
      <c r="F36" s="28"/>
      <c r="G36" s="28"/>
      <c r="H36" s="33"/>
      <c r="I36" s="33"/>
      <c r="K36" s="37"/>
      <c r="L36" s="27"/>
    </row>
    <row r="37" spans="1:14" ht="14.25" customHeight="1" x14ac:dyDescent="0.3">
      <c r="D37" s="40"/>
      <c r="E37" s="40"/>
      <c r="F37" s="40"/>
      <c r="G37" s="40"/>
      <c r="H37" s="33"/>
      <c r="I37" s="33"/>
      <c r="K37" s="37"/>
      <c r="L37" s="27"/>
    </row>
    <row r="38" spans="1:14" ht="14.25" customHeight="1" x14ac:dyDescent="0.3">
      <c r="D38" s="40"/>
      <c r="E38" s="40"/>
      <c r="F38" s="40"/>
      <c r="G38" s="40"/>
      <c r="H38" s="33"/>
      <c r="I38" s="33"/>
      <c r="K38" s="37"/>
      <c r="L38" s="27"/>
    </row>
    <row r="39" spans="1:14" ht="14.25" customHeight="1" x14ac:dyDescent="0.3">
      <c r="D39" s="28"/>
      <c r="E39" s="28"/>
      <c r="F39" s="28"/>
      <c r="G39" s="28"/>
      <c r="H39" s="33"/>
      <c r="I39" s="33"/>
      <c r="K39" s="37"/>
      <c r="L39" s="27"/>
    </row>
    <row r="40" spans="1:14" ht="14.25" customHeight="1" x14ac:dyDescent="0.3">
      <c r="D40" s="28"/>
      <c r="E40" s="28"/>
      <c r="F40" s="28"/>
      <c r="G40" s="28"/>
      <c r="H40" s="33"/>
      <c r="I40" s="33"/>
      <c r="K40" s="37"/>
      <c r="L40" s="27"/>
    </row>
    <row r="41" spans="1:14" ht="14.25" customHeight="1" x14ac:dyDescent="0.3">
      <c r="D41" s="28"/>
      <c r="E41" s="28"/>
      <c r="F41" s="28"/>
      <c r="G41" s="28"/>
      <c r="H41" s="33"/>
      <c r="I41" s="33"/>
      <c r="K41" s="37"/>
      <c r="L41" s="27"/>
    </row>
    <row r="42" spans="1:14" ht="14.25" customHeight="1" x14ac:dyDescent="0.3">
      <c r="D42" s="28"/>
      <c r="E42" s="28"/>
      <c r="F42" s="28"/>
      <c r="G42" s="28"/>
      <c r="H42" s="33"/>
      <c r="I42" s="33"/>
      <c r="K42" s="37"/>
      <c r="L42" s="27"/>
    </row>
    <row r="43" spans="1:14" ht="14.25" customHeight="1" x14ac:dyDescent="0.3">
      <c r="D43" s="28"/>
      <c r="E43" s="28"/>
      <c r="F43" s="28"/>
      <c r="G43" s="28"/>
      <c r="H43" s="33"/>
      <c r="I43" s="33"/>
      <c r="K43" s="37"/>
      <c r="L43" s="27"/>
    </row>
    <row r="44" spans="1:14" ht="14.25" customHeight="1" x14ac:dyDescent="0.3">
      <c r="K44" s="37"/>
      <c r="L44" s="27"/>
    </row>
    <row r="45" spans="1:14" ht="14.25" customHeight="1" x14ac:dyDescent="0.3">
      <c r="K45" s="37"/>
      <c r="L45" s="27"/>
    </row>
    <row r="46" spans="1:14" ht="14.25" customHeight="1" x14ac:dyDescent="0.3">
      <c r="A46" s="24"/>
      <c r="B46" s="24"/>
      <c r="C46" s="24"/>
      <c r="D46" s="25"/>
      <c r="E46" s="25"/>
      <c r="F46" s="25"/>
      <c r="G46" s="25"/>
      <c r="H46" s="24"/>
      <c r="I46" s="24"/>
      <c r="J46" s="24"/>
      <c r="K46" s="41"/>
      <c r="L46" s="27"/>
    </row>
    <row r="47" spans="1:14" ht="14.25" customHeight="1" x14ac:dyDescent="0.3">
      <c r="A47" s="28"/>
      <c r="B47" s="28"/>
      <c r="C47" s="28"/>
      <c r="D47" s="28"/>
      <c r="E47" s="28"/>
      <c r="F47" s="28"/>
      <c r="G47" s="28"/>
      <c r="H47" s="42"/>
      <c r="I47" s="42"/>
      <c r="J47" s="30"/>
      <c r="K47" s="43"/>
      <c r="L47" s="27"/>
    </row>
    <row r="48" spans="1:14" ht="14.25" customHeight="1" x14ac:dyDescent="0.3">
      <c r="D48" s="28"/>
      <c r="E48" s="28"/>
      <c r="F48" s="28"/>
      <c r="G48" s="28"/>
      <c r="H48" s="42"/>
      <c r="I48" s="42"/>
      <c r="J48" s="30"/>
      <c r="K48" s="43"/>
      <c r="L48" s="27"/>
    </row>
    <row r="49" spans="4:12" ht="15" customHeight="1" x14ac:dyDescent="0.3">
      <c r="D49" s="28"/>
      <c r="E49" s="28"/>
      <c r="F49" s="28"/>
      <c r="G49" s="28"/>
      <c r="H49" s="42"/>
      <c r="I49" s="42"/>
      <c r="J49" s="34"/>
      <c r="K49" s="44"/>
      <c r="L49" s="27"/>
    </row>
    <row r="50" spans="4:12" ht="14.25" customHeight="1" x14ac:dyDescent="0.3">
      <c r="D50" s="28"/>
      <c r="E50" s="28"/>
      <c r="F50" s="28"/>
      <c r="G50" s="28"/>
      <c r="H50" s="42"/>
      <c r="I50" s="42"/>
      <c r="K50" s="37"/>
      <c r="L50" s="27"/>
    </row>
    <row r="51" spans="4:12" ht="14.25" customHeight="1" x14ac:dyDescent="0.3">
      <c r="D51" s="28"/>
      <c r="E51" s="28"/>
      <c r="F51" s="28"/>
      <c r="G51" s="28"/>
      <c r="H51" s="42"/>
      <c r="I51" s="42"/>
      <c r="K51" s="37"/>
      <c r="L51" s="27"/>
    </row>
    <row r="52" spans="4:12" ht="14.25" customHeight="1" x14ac:dyDescent="0.3">
      <c r="K52" s="37"/>
      <c r="L52" s="27"/>
    </row>
    <row r="53" spans="4:12" ht="14.25" customHeight="1" x14ac:dyDescent="0.3">
      <c r="K53" s="37"/>
      <c r="L53" s="27"/>
    </row>
    <row r="54" spans="4:12" ht="14.25" customHeight="1" x14ac:dyDescent="0.3">
      <c r="K54" s="37"/>
      <c r="L54" s="27"/>
    </row>
    <row r="55" spans="4:12" ht="14.25" customHeight="1" x14ac:dyDescent="0.3">
      <c r="K55" s="37"/>
      <c r="L55" s="27"/>
    </row>
    <row r="56" spans="4:12" ht="14.25" customHeight="1" x14ac:dyDescent="0.3">
      <c r="K56" s="37"/>
      <c r="L56" s="27"/>
    </row>
    <row r="57" spans="4:12" ht="14.25" customHeight="1" x14ac:dyDescent="0.3">
      <c r="K57" s="37"/>
      <c r="L57" s="27"/>
    </row>
    <row r="58" spans="4:12" ht="14.25" customHeight="1" x14ac:dyDescent="0.3">
      <c r="K58" s="37"/>
      <c r="L58" s="27"/>
    </row>
    <row r="59" spans="4:12" ht="14.25" customHeight="1" x14ac:dyDescent="0.3">
      <c r="K59" s="37"/>
      <c r="L59" s="27"/>
    </row>
    <row r="60" spans="4:12" ht="14.25" customHeight="1" x14ac:dyDescent="0.3">
      <c r="K60" s="37"/>
      <c r="L60" s="27"/>
    </row>
    <row r="61" spans="4:12" ht="14.25" customHeight="1" x14ac:dyDescent="0.3">
      <c r="K61" s="37"/>
      <c r="L61" s="27"/>
    </row>
    <row r="62" spans="4:12" ht="14.25" customHeight="1" x14ac:dyDescent="0.3">
      <c r="K62" s="37"/>
      <c r="L62" s="27"/>
    </row>
    <row r="63" spans="4:12" ht="14.25" customHeight="1" x14ac:dyDescent="0.3">
      <c r="K63" s="37"/>
      <c r="L63" s="27"/>
    </row>
    <row r="64" spans="4:12" ht="14.25" customHeight="1" x14ac:dyDescent="0.3">
      <c r="K64" s="37"/>
      <c r="L64" s="27"/>
    </row>
    <row r="65" spans="11:12" ht="14.25" customHeight="1" x14ac:dyDescent="0.3">
      <c r="K65" s="37"/>
      <c r="L65" s="27"/>
    </row>
    <row r="66" spans="11:12" ht="14.25" customHeight="1" x14ac:dyDescent="0.3">
      <c r="K66" s="37"/>
      <c r="L66" s="27"/>
    </row>
    <row r="67" spans="11:12" ht="14.25" customHeight="1" x14ac:dyDescent="0.3">
      <c r="K67" s="37"/>
      <c r="L67" s="27"/>
    </row>
    <row r="68" spans="11:12" ht="14.25" customHeight="1" x14ac:dyDescent="0.3">
      <c r="K68" s="37"/>
      <c r="L68" s="27"/>
    </row>
    <row r="69" spans="11:12" ht="14.25" customHeight="1" x14ac:dyDescent="0.3">
      <c r="K69" s="37"/>
      <c r="L69" s="27"/>
    </row>
    <row r="70" spans="11:12" ht="14.25" customHeight="1" x14ac:dyDescent="0.3">
      <c r="K70" s="37"/>
      <c r="L70" s="27"/>
    </row>
    <row r="71" spans="11:12" ht="14.25" customHeight="1" x14ac:dyDescent="0.3">
      <c r="K71" s="37"/>
      <c r="L71" s="27"/>
    </row>
    <row r="72" spans="11:12" ht="14.25" customHeight="1" x14ac:dyDescent="0.3">
      <c r="K72" s="37"/>
      <c r="L72" s="27"/>
    </row>
    <row r="73" spans="11:12" ht="14.25" customHeight="1" x14ac:dyDescent="0.3">
      <c r="K73" s="37"/>
      <c r="L73" s="27"/>
    </row>
    <row r="74" spans="11:12" ht="14.25" customHeight="1" x14ac:dyDescent="0.3">
      <c r="K74" s="37"/>
      <c r="L74" s="27"/>
    </row>
    <row r="75" spans="11:12" ht="14.25" customHeight="1" x14ac:dyDescent="0.3">
      <c r="K75" s="37"/>
      <c r="L75" s="27"/>
    </row>
    <row r="76" spans="11:12" ht="14.25" customHeight="1" x14ac:dyDescent="0.3">
      <c r="K76" s="37"/>
      <c r="L76" s="27"/>
    </row>
    <row r="77" spans="11:12" ht="14.25" customHeight="1" x14ac:dyDescent="0.3">
      <c r="K77" s="37"/>
      <c r="L77" s="27"/>
    </row>
    <row r="78" spans="11:12" ht="14.25" customHeight="1" x14ac:dyDescent="0.3">
      <c r="K78" s="37"/>
      <c r="L78" s="27"/>
    </row>
    <row r="79" spans="11:12" ht="14.25" customHeight="1" x14ac:dyDescent="0.3">
      <c r="K79" s="37"/>
      <c r="L79" s="27"/>
    </row>
    <row r="80" spans="11:12" ht="14.25" customHeight="1" x14ac:dyDescent="0.3">
      <c r="K80" s="37"/>
      <c r="L80" s="27"/>
    </row>
    <row r="81" spans="11:12" ht="14.25" customHeight="1" x14ac:dyDescent="0.3">
      <c r="K81" s="37"/>
      <c r="L81" s="27"/>
    </row>
    <row r="82" spans="11:12" ht="14.25" customHeight="1" x14ac:dyDescent="0.3">
      <c r="K82" s="37"/>
      <c r="L82" s="27"/>
    </row>
    <row r="83" spans="11:12" ht="14.25" customHeight="1" x14ac:dyDescent="0.3">
      <c r="K83" s="37"/>
      <c r="L83" s="27"/>
    </row>
    <row r="84" spans="11:12" ht="14.25" customHeight="1" x14ac:dyDescent="0.3">
      <c r="K84" s="37"/>
      <c r="L84" s="27"/>
    </row>
    <row r="85" spans="11:12" ht="14.25" customHeight="1" x14ac:dyDescent="0.3">
      <c r="K85" s="37"/>
      <c r="L85" s="27"/>
    </row>
    <row r="86" spans="11:12" ht="14.25" customHeight="1" x14ac:dyDescent="0.3">
      <c r="K86" s="37"/>
      <c r="L86" s="27"/>
    </row>
    <row r="87" spans="11:12" ht="14.25" customHeight="1" x14ac:dyDescent="0.3">
      <c r="K87" s="37"/>
      <c r="L87" s="27"/>
    </row>
    <row r="88" spans="11:12" ht="14.25" customHeight="1" x14ac:dyDescent="0.3">
      <c r="K88" s="37"/>
      <c r="L88" s="27"/>
    </row>
    <row r="89" spans="11:12" ht="14.25" customHeight="1" x14ac:dyDescent="0.3">
      <c r="K89" s="37"/>
      <c r="L89" s="27"/>
    </row>
    <row r="90" spans="11:12" ht="14.25" customHeight="1" x14ac:dyDescent="0.3">
      <c r="K90" s="37"/>
      <c r="L90" s="27"/>
    </row>
    <row r="91" spans="11:12" ht="14.25" customHeight="1" x14ac:dyDescent="0.3">
      <c r="K91" s="37"/>
      <c r="L91" s="27"/>
    </row>
    <row r="92" spans="11:12" ht="14.25" customHeight="1" x14ac:dyDescent="0.3">
      <c r="K92" s="37"/>
      <c r="L92" s="27"/>
    </row>
    <row r="93" spans="11:12" ht="14.25" customHeight="1" x14ac:dyDescent="0.3">
      <c r="K93" s="37"/>
      <c r="L93" s="27"/>
    </row>
    <row r="94" spans="11:12" ht="14.25" customHeight="1" x14ac:dyDescent="0.3">
      <c r="K94" s="37"/>
      <c r="L94" s="27"/>
    </row>
    <row r="95" spans="11:12" ht="14.25" customHeight="1" x14ac:dyDescent="0.3">
      <c r="K95" s="37"/>
      <c r="L95" s="27"/>
    </row>
    <row r="96" spans="11:12" ht="14.25" customHeight="1" x14ac:dyDescent="0.3">
      <c r="K96" s="37"/>
      <c r="L96" s="27"/>
    </row>
    <row r="97" spans="11:12" ht="14.25" customHeight="1" x14ac:dyDescent="0.3">
      <c r="K97" s="37"/>
      <c r="L97" s="27"/>
    </row>
    <row r="98" spans="11:12" ht="14.25" customHeight="1" x14ac:dyDescent="0.3">
      <c r="K98" s="37"/>
      <c r="L98" s="27"/>
    </row>
    <row r="99" spans="11:12" ht="14.25" customHeight="1" x14ac:dyDescent="0.3">
      <c r="K99" s="37"/>
      <c r="L99" s="27"/>
    </row>
    <row r="100" spans="11:12" ht="14.25" customHeight="1" x14ac:dyDescent="0.3">
      <c r="K100" s="37"/>
      <c r="L100" s="27"/>
    </row>
    <row r="101" spans="11:12" ht="14.25" customHeight="1" x14ac:dyDescent="0.3">
      <c r="K101" s="37"/>
      <c r="L101" s="27"/>
    </row>
    <row r="102" spans="11:12" ht="14.25" customHeight="1" x14ac:dyDescent="0.3">
      <c r="K102" s="37"/>
      <c r="L102" s="27"/>
    </row>
    <row r="103" spans="11:12" ht="14.25" customHeight="1" x14ac:dyDescent="0.3">
      <c r="K103" s="37"/>
      <c r="L103" s="27"/>
    </row>
    <row r="104" spans="11:12" ht="14.25" customHeight="1" x14ac:dyDescent="0.3">
      <c r="K104" s="37"/>
      <c r="L104" s="27"/>
    </row>
    <row r="105" spans="11:12" ht="14.25" customHeight="1" x14ac:dyDescent="0.3">
      <c r="K105" s="37"/>
      <c r="L105" s="27"/>
    </row>
    <row r="106" spans="11:12" ht="14.25" customHeight="1" x14ac:dyDescent="0.3">
      <c r="K106" s="37"/>
      <c r="L106" s="27"/>
    </row>
    <row r="107" spans="11:12" ht="14.25" customHeight="1" x14ac:dyDescent="0.3">
      <c r="K107" s="37"/>
      <c r="L107" s="27"/>
    </row>
    <row r="108" spans="11:12" ht="14.25" customHeight="1" x14ac:dyDescent="0.3">
      <c r="K108" s="37"/>
      <c r="L108" s="27"/>
    </row>
    <row r="109" spans="11:12" ht="14.25" customHeight="1" x14ac:dyDescent="0.3">
      <c r="K109" s="37"/>
      <c r="L109" s="27"/>
    </row>
    <row r="110" spans="11:12" ht="14.25" customHeight="1" x14ac:dyDescent="0.3">
      <c r="K110" s="37"/>
      <c r="L110" s="27"/>
    </row>
    <row r="111" spans="11:12" ht="14.25" customHeight="1" x14ac:dyDescent="0.3">
      <c r="K111" s="37"/>
      <c r="L111" s="27"/>
    </row>
    <row r="112" spans="11:12" ht="14.25" customHeight="1" x14ac:dyDescent="0.3">
      <c r="K112" s="37"/>
      <c r="L112" s="27"/>
    </row>
    <row r="113" spans="11:12" ht="14.25" customHeight="1" x14ac:dyDescent="0.3">
      <c r="K113" s="37"/>
      <c r="L113" s="27"/>
    </row>
    <row r="114" spans="11:12" ht="14.25" customHeight="1" x14ac:dyDescent="0.3">
      <c r="K114" s="37"/>
      <c r="L114" s="27"/>
    </row>
    <row r="115" spans="11:12" ht="14.25" customHeight="1" x14ac:dyDescent="0.3">
      <c r="K115" s="37"/>
      <c r="L115" s="27"/>
    </row>
    <row r="116" spans="11:12" ht="14.25" customHeight="1" x14ac:dyDescent="0.3">
      <c r="K116" s="37"/>
      <c r="L116" s="27"/>
    </row>
    <row r="117" spans="11:12" ht="14.25" customHeight="1" x14ac:dyDescent="0.3">
      <c r="K117" s="37"/>
      <c r="L117" s="27"/>
    </row>
    <row r="118" spans="11:12" ht="14.25" customHeight="1" x14ac:dyDescent="0.3">
      <c r="K118" s="37"/>
      <c r="L118" s="27"/>
    </row>
    <row r="119" spans="11:12" ht="14.25" customHeight="1" x14ac:dyDescent="0.3">
      <c r="K119" s="37"/>
      <c r="L119" s="27"/>
    </row>
    <row r="120" spans="11:12" ht="14.25" customHeight="1" x14ac:dyDescent="0.3">
      <c r="K120" s="37"/>
      <c r="L120" s="27"/>
    </row>
    <row r="121" spans="11:12" ht="14.25" customHeight="1" x14ac:dyDescent="0.3">
      <c r="K121" s="37"/>
      <c r="L121" s="27"/>
    </row>
    <row r="122" spans="11:12" ht="14.25" customHeight="1" x14ac:dyDescent="0.3">
      <c r="K122" s="37"/>
      <c r="L122" s="27"/>
    </row>
    <row r="123" spans="11:12" ht="14.25" customHeight="1" x14ac:dyDescent="0.3">
      <c r="K123" s="37"/>
      <c r="L123" s="27"/>
    </row>
    <row r="124" spans="11:12" ht="14.25" customHeight="1" x14ac:dyDescent="0.3">
      <c r="K124" s="37"/>
      <c r="L124" s="27"/>
    </row>
    <row r="125" spans="11:12" ht="14.25" customHeight="1" x14ac:dyDescent="0.3">
      <c r="K125" s="37"/>
      <c r="L125" s="27"/>
    </row>
    <row r="126" spans="11:12" ht="14.25" customHeight="1" x14ac:dyDescent="0.3">
      <c r="K126" s="37"/>
      <c r="L126" s="27"/>
    </row>
    <row r="127" spans="11:12" ht="14.25" customHeight="1" x14ac:dyDescent="0.3">
      <c r="K127" s="37"/>
      <c r="L127" s="27"/>
    </row>
    <row r="128" spans="11:12" ht="14.25" customHeight="1" x14ac:dyDescent="0.3">
      <c r="K128" s="37"/>
      <c r="L128" s="27"/>
    </row>
    <row r="129" spans="11:12" ht="14.25" customHeight="1" x14ac:dyDescent="0.3">
      <c r="K129" s="37"/>
      <c r="L129" s="27"/>
    </row>
    <row r="130" spans="11:12" ht="14.25" customHeight="1" x14ac:dyDescent="0.3">
      <c r="K130" s="37"/>
      <c r="L130" s="27"/>
    </row>
    <row r="131" spans="11:12" ht="14.25" customHeight="1" x14ac:dyDescent="0.3">
      <c r="K131" s="37"/>
      <c r="L131" s="27"/>
    </row>
    <row r="132" spans="11:12" ht="14.25" customHeight="1" x14ac:dyDescent="0.3">
      <c r="K132" s="37"/>
      <c r="L132" s="27"/>
    </row>
    <row r="133" spans="11:12" ht="14.25" customHeight="1" x14ac:dyDescent="0.3">
      <c r="K133" s="37"/>
      <c r="L133" s="27"/>
    </row>
    <row r="134" spans="11:12" ht="14.25" customHeight="1" x14ac:dyDescent="0.3">
      <c r="K134" s="37"/>
      <c r="L134" s="27"/>
    </row>
    <row r="135" spans="11:12" ht="14.25" customHeight="1" x14ac:dyDescent="0.3">
      <c r="K135" s="37"/>
      <c r="L135" s="27"/>
    </row>
    <row r="136" spans="11:12" ht="14.25" customHeight="1" x14ac:dyDescent="0.3">
      <c r="K136" s="37"/>
      <c r="L136" s="27"/>
    </row>
    <row r="137" spans="11:12" ht="14.25" customHeight="1" x14ac:dyDescent="0.3">
      <c r="K137" s="37"/>
      <c r="L137" s="27"/>
    </row>
    <row r="138" spans="11:12" ht="14.25" customHeight="1" x14ac:dyDescent="0.3">
      <c r="K138" s="37"/>
      <c r="L138" s="27"/>
    </row>
    <row r="139" spans="11:12" ht="14.25" customHeight="1" x14ac:dyDescent="0.3">
      <c r="K139" s="37"/>
      <c r="L139" s="27"/>
    </row>
    <row r="140" spans="11:12" ht="14.25" customHeight="1" x14ac:dyDescent="0.3">
      <c r="K140" s="37"/>
      <c r="L140" s="27"/>
    </row>
    <row r="141" spans="11:12" ht="14.25" customHeight="1" x14ac:dyDescent="0.3">
      <c r="K141" s="37"/>
      <c r="L141" s="27"/>
    </row>
    <row r="142" spans="11:12" ht="14.25" customHeight="1" x14ac:dyDescent="0.3">
      <c r="K142" s="37"/>
      <c r="L142" s="27"/>
    </row>
    <row r="143" spans="11:12" ht="14.25" customHeight="1" x14ac:dyDescent="0.3">
      <c r="K143" s="37"/>
      <c r="L143" s="27"/>
    </row>
    <row r="144" spans="11:12" ht="14.25" customHeight="1" x14ac:dyDescent="0.3">
      <c r="K144" s="37"/>
      <c r="L144" s="27"/>
    </row>
    <row r="145" spans="11:12" ht="14.25" customHeight="1" x14ac:dyDescent="0.3">
      <c r="K145" s="37"/>
      <c r="L145" s="27"/>
    </row>
    <row r="146" spans="11:12" ht="14.25" customHeight="1" x14ac:dyDescent="0.3">
      <c r="K146" s="37"/>
      <c r="L146" s="27"/>
    </row>
    <row r="147" spans="11:12" ht="14.25" customHeight="1" x14ac:dyDescent="0.3">
      <c r="K147" s="37"/>
      <c r="L147" s="27"/>
    </row>
    <row r="148" spans="11:12" ht="14.25" customHeight="1" x14ac:dyDescent="0.3">
      <c r="K148" s="37"/>
      <c r="L148" s="27"/>
    </row>
    <row r="149" spans="11:12" ht="14.25" customHeight="1" x14ac:dyDescent="0.3">
      <c r="K149" s="37"/>
      <c r="L149" s="27"/>
    </row>
    <row r="150" spans="11:12" ht="14.25" customHeight="1" x14ac:dyDescent="0.3">
      <c r="K150" s="37"/>
      <c r="L150" s="27"/>
    </row>
    <row r="151" spans="11:12" ht="14.25" customHeight="1" x14ac:dyDescent="0.3">
      <c r="K151" s="37"/>
      <c r="L151" s="27"/>
    </row>
    <row r="152" spans="11:12" ht="14.25" customHeight="1" x14ac:dyDescent="0.3">
      <c r="K152" s="37"/>
      <c r="L152" s="27"/>
    </row>
    <row r="153" spans="11:12" ht="14.25" customHeight="1" x14ac:dyDescent="0.3">
      <c r="K153" s="37"/>
      <c r="L153" s="27"/>
    </row>
    <row r="154" spans="11:12" ht="14.25" customHeight="1" x14ac:dyDescent="0.3">
      <c r="K154" s="37"/>
      <c r="L154" s="27"/>
    </row>
    <row r="155" spans="11:12" ht="14.25" customHeight="1" x14ac:dyDescent="0.3">
      <c r="K155" s="37"/>
      <c r="L155" s="27"/>
    </row>
    <row r="156" spans="11:12" ht="14.25" customHeight="1" x14ac:dyDescent="0.3">
      <c r="K156" s="37"/>
      <c r="L156" s="27"/>
    </row>
    <row r="157" spans="11:12" ht="14.25" customHeight="1" x14ac:dyDescent="0.3">
      <c r="K157" s="37"/>
      <c r="L157" s="27"/>
    </row>
    <row r="158" spans="11:12" ht="14.25" customHeight="1" x14ac:dyDescent="0.3">
      <c r="K158" s="37"/>
      <c r="L158" s="27"/>
    </row>
    <row r="159" spans="11:12" ht="14.25" customHeight="1" x14ac:dyDescent="0.3">
      <c r="K159" s="37"/>
      <c r="L159" s="27"/>
    </row>
    <row r="160" spans="11:12" ht="14.25" customHeight="1" x14ac:dyDescent="0.3">
      <c r="K160" s="37"/>
      <c r="L160" s="27"/>
    </row>
    <row r="161" spans="11:12" ht="14.25" customHeight="1" x14ac:dyDescent="0.3">
      <c r="K161" s="37"/>
      <c r="L161" s="27"/>
    </row>
    <row r="162" spans="11:12" ht="14.25" customHeight="1" x14ac:dyDescent="0.3">
      <c r="K162" s="37"/>
      <c r="L162" s="27"/>
    </row>
    <row r="163" spans="11:12" ht="14.25" customHeight="1" x14ac:dyDescent="0.3">
      <c r="K163" s="37"/>
      <c r="L163" s="27"/>
    </row>
    <row r="164" spans="11:12" ht="14.25" customHeight="1" x14ac:dyDescent="0.3">
      <c r="K164" s="37"/>
      <c r="L164" s="27"/>
    </row>
    <row r="165" spans="11:12" ht="14.25" customHeight="1" x14ac:dyDescent="0.3">
      <c r="K165" s="37"/>
      <c r="L165" s="27"/>
    </row>
    <row r="166" spans="11:12" ht="14.25" customHeight="1" x14ac:dyDescent="0.3">
      <c r="K166" s="37"/>
      <c r="L166" s="27"/>
    </row>
    <row r="167" spans="11:12" ht="14.25" customHeight="1" x14ac:dyDescent="0.3">
      <c r="K167" s="37"/>
      <c r="L167" s="27"/>
    </row>
    <row r="168" spans="11:12" ht="14.25" customHeight="1" x14ac:dyDescent="0.3">
      <c r="K168" s="37"/>
      <c r="L168" s="27"/>
    </row>
    <row r="169" spans="11:12" ht="14.25" customHeight="1" x14ac:dyDescent="0.3">
      <c r="K169" s="37"/>
      <c r="L169" s="27"/>
    </row>
    <row r="170" spans="11:12" ht="14.25" customHeight="1" x14ac:dyDescent="0.3">
      <c r="K170" s="37"/>
      <c r="L170" s="27"/>
    </row>
    <row r="171" spans="11:12" ht="14.25" customHeight="1" x14ac:dyDescent="0.3">
      <c r="K171" s="37"/>
      <c r="L171" s="27"/>
    </row>
    <row r="172" spans="11:12" ht="14.25" customHeight="1" x14ac:dyDescent="0.3">
      <c r="K172" s="37"/>
      <c r="L172" s="27"/>
    </row>
    <row r="173" spans="11:12" ht="14.25" customHeight="1" x14ac:dyDescent="0.3">
      <c r="K173" s="37"/>
      <c r="L173" s="27"/>
    </row>
    <row r="174" spans="11:12" ht="14.25" customHeight="1" x14ac:dyDescent="0.3">
      <c r="K174" s="37"/>
      <c r="L174" s="27"/>
    </row>
    <row r="175" spans="11:12" ht="14.25" customHeight="1" x14ac:dyDescent="0.3">
      <c r="K175" s="37"/>
      <c r="L175" s="27"/>
    </row>
    <row r="176" spans="11:12" ht="14.25" customHeight="1" x14ac:dyDescent="0.3">
      <c r="K176" s="37"/>
      <c r="L176" s="27"/>
    </row>
    <row r="177" spans="11:12" ht="14.25" customHeight="1" x14ac:dyDescent="0.3">
      <c r="K177" s="37"/>
      <c r="L177" s="27"/>
    </row>
    <row r="178" spans="11:12" ht="14.25" customHeight="1" x14ac:dyDescent="0.3">
      <c r="K178" s="37"/>
      <c r="L178" s="27"/>
    </row>
    <row r="179" spans="11:12" ht="14.25" customHeight="1" x14ac:dyDescent="0.3">
      <c r="K179" s="37"/>
      <c r="L179" s="27"/>
    </row>
    <row r="180" spans="11:12" ht="14.25" customHeight="1" x14ac:dyDescent="0.3">
      <c r="K180" s="37"/>
      <c r="L180" s="27"/>
    </row>
    <row r="181" spans="11:12" ht="14.25" customHeight="1" x14ac:dyDescent="0.3">
      <c r="K181" s="37"/>
      <c r="L181" s="27"/>
    </row>
    <row r="182" spans="11:12" ht="14.25" customHeight="1" x14ac:dyDescent="0.3">
      <c r="K182" s="37"/>
      <c r="L182" s="27"/>
    </row>
    <row r="183" spans="11:12" ht="14.25" customHeight="1" x14ac:dyDescent="0.3">
      <c r="K183" s="37"/>
      <c r="L183" s="27"/>
    </row>
    <row r="184" spans="11:12" ht="14.25" customHeight="1" x14ac:dyDescent="0.3">
      <c r="K184" s="37"/>
      <c r="L184" s="27"/>
    </row>
    <row r="185" spans="11:12" ht="14.25" customHeight="1" x14ac:dyDescent="0.3">
      <c r="K185" s="37"/>
      <c r="L185" s="27"/>
    </row>
    <row r="186" spans="11:12" ht="14.25" customHeight="1" x14ac:dyDescent="0.3">
      <c r="K186" s="37"/>
      <c r="L186" s="27"/>
    </row>
    <row r="187" spans="11:12" ht="14.25" customHeight="1" x14ac:dyDescent="0.3">
      <c r="K187" s="37"/>
      <c r="L187" s="27"/>
    </row>
    <row r="188" spans="11:12" ht="14.25" customHeight="1" x14ac:dyDescent="0.3">
      <c r="K188" s="37"/>
      <c r="L188" s="27"/>
    </row>
    <row r="189" spans="11:12" ht="14.25" customHeight="1" x14ac:dyDescent="0.3">
      <c r="K189" s="37"/>
      <c r="L189" s="27"/>
    </row>
    <row r="190" spans="11:12" ht="14.25" customHeight="1" x14ac:dyDescent="0.3">
      <c r="K190" s="37"/>
      <c r="L190" s="27"/>
    </row>
    <row r="191" spans="11:12" ht="14.25" customHeight="1" x14ac:dyDescent="0.3">
      <c r="K191" s="37"/>
      <c r="L191" s="27"/>
    </row>
    <row r="192" spans="11:12" ht="14.25" customHeight="1" x14ac:dyDescent="0.3">
      <c r="K192" s="37"/>
      <c r="L192" s="27"/>
    </row>
    <row r="193" spans="11:12" ht="14.25" customHeight="1" x14ac:dyDescent="0.3">
      <c r="K193" s="37"/>
      <c r="L193" s="27"/>
    </row>
    <row r="194" spans="11:12" ht="14.25" customHeight="1" x14ac:dyDescent="0.3">
      <c r="K194" s="37"/>
      <c r="L194" s="27"/>
    </row>
    <row r="195" spans="11:12" ht="14.25" customHeight="1" x14ac:dyDescent="0.3">
      <c r="K195" s="37"/>
      <c r="L195" s="27"/>
    </row>
    <row r="196" spans="11:12" ht="14.25" customHeight="1" x14ac:dyDescent="0.3">
      <c r="K196" s="37"/>
      <c r="L196" s="27"/>
    </row>
    <row r="197" spans="11:12" ht="14.25" customHeight="1" x14ac:dyDescent="0.3">
      <c r="K197" s="37"/>
      <c r="L197" s="27"/>
    </row>
    <row r="198" spans="11:12" ht="14.25" customHeight="1" x14ac:dyDescent="0.3">
      <c r="K198" s="37"/>
      <c r="L198" s="27"/>
    </row>
    <row r="199" spans="11:12" ht="14.25" customHeight="1" x14ac:dyDescent="0.3">
      <c r="K199" s="37"/>
      <c r="L199" s="27"/>
    </row>
    <row r="200" spans="11:12" ht="14.25" customHeight="1" x14ac:dyDescent="0.3">
      <c r="K200" s="37"/>
      <c r="L200" s="27"/>
    </row>
    <row r="201" spans="11:12" ht="14.25" customHeight="1" x14ac:dyDescent="0.3">
      <c r="K201" s="37"/>
      <c r="L201" s="27"/>
    </row>
    <row r="202" spans="11:12" ht="14.25" customHeight="1" x14ac:dyDescent="0.3">
      <c r="K202" s="37"/>
      <c r="L202" s="27"/>
    </row>
    <row r="203" spans="11:12" ht="14.25" customHeight="1" x14ac:dyDescent="0.3">
      <c r="K203" s="37"/>
      <c r="L203" s="27"/>
    </row>
    <row r="204" spans="11:12" ht="14.25" customHeight="1" x14ac:dyDescent="0.3">
      <c r="K204" s="37"/>
      <c r="L204" s="27"/>
    </row>
    <row r="205" spans="11:12" ht="14.25" customHeight="1" x14ac:dyDescent="0.3">
      <c r="K205" s="37"/>
      <c r="L205" s="27"/>
    </row>
    <row r="206" spans="11:12" ht="14.25" customHeight="1" x14ac:dyDescent="0.3">
      <c r="K206" s="37"/>
      <c r="L206" s="27"/>
    </row>
    <row r="207" spans="11:12" ht="14.25" customHeight="1" x14ac:dyDescent="0.3">
      <c r="K207" s="37"/>
      <c r="L207" s="27"/>
    </row>
    <row r="208" spans="11:12" ht="14.25" customHeight="1" x14ac:dyDescent="0.3">
      <c r="K208" s="37"/>
      <c r="L208" s="27"/>
    </row>
    <row r="209" spans="11:12" ht="14.25" customHeight="1" x14ac:dyDescent="0.3">
      <c r="K209" s="37"/>
      <c r="L209" s="27"/>
    </row>
    <row r="210" spans="11:12" ht="14.25" customHeight="1" x14ac:dyDescent="0.3">
      <c r="K210" s="37"/>
      <c r="L210" s="27"/>
    </row>
    <row r="211" spans="11:12" ht="14.25" customHeight="1" x14ac:dyDescent="0.3">
      <c r="K211" s="37"/>
      <c r="L211" s="27"/>
    </row>
    <row r="212" spans="11:12" ht="14.25" customHeight="1" x14ac:dyDescent="0.3">
      <c r="K212" s="37"/>
      <c r="L212" s="27"/>
    </row>
    <row r="213" spans="11:12" ht="14.25" customHeight="1" x14ac:dyDescent="0.3">
      <c r="K213" s="37"/>
      <c r="L213" s="27"/>
    </row>
    <row r="214" spans="11:12" ht="14.25" customHeight="1" x14ac:dyDescent="0.3">
      <c r="K214" s="37"/>
      <c r="L214" s="27"/>
    </row>
    <row r="215" spans="11:12" ht="14.25" customHeight="1" x14ac:dyDescent="0.3">
      <c r="K215" s="37"/>
      <c r="L215" s="27"/>
    </row>
    <row r="216" spans="11:12" ht="14.25" customHeight="1" x14ac:dyDescent="0.3">
      <c r="K216" s="37"/>
      <c r="L216" s="27"/>
    </row>
    <row r="217" spans="11:12" ht="14.25" customHeight="1" x14ac:dyDescent="0.3">
      <c r="K217" s="37"/>
      <c r="L217" s="27"/>
    </row>
    <row r="218" spans="11:12" ht="14.25" customHeight="1" x14ac:dyDescent="0.3">
      <c r="K218" s="37"/>
      <c r="L218" s="27"/>
    </row>
    <row r="219" spans="11:12" ht="14.25" customHeight="1" x14ac:dyDescent="0.3">
      <c r="K219" s="37"/>
      <c r="L219" s="27"/>
    </row>
    <row r="220" spans="11:12" ht="14.25" customHeight="1" x14ac:dyDescent="0.3">
      <c r="K220" s="37"/>
      <c r="L220" s="27"/>
    </row>
    <row r="221" spans="11:12" ht="14.25" customHeight="1" x14ac:dyDescent="0.3">
      <c r="K221" s="37"/>
      <c r="L221" s="27"/>
    </row>
    <row r="222" spans="11:12" ht="14.25" customHeight="1" x14ac:dyDescent="0.3">
      <c r="K222" s="37"/>
      <c r="L222" s="27"/>
    </row>
    <row r="223" spans="11:12" ht="14.25" customHeight="1" x14ac:dyDescent="0.3">
      <c r="K223" s="37"/>
      <c r="L223" s="27"/>
    </row>
    <row r="224" spans="11:12" ht="14.25" customHeight="1" x14ac:dyDescent="0.3">
      <c r="K224" s="37"/>
      <c r="L224" s="27"/>
    </row>
    <row r="225" spans="11:12" ht="14.25" customHeight="1" x14ac:dyDescent="0.3">
      <c r="K225" s="37"/>
      <c r="L225" s="27"/>
    </row>
    <row r="226" spans="11:12" ht="14.25" customHeight="1" x14ac:dyDescent="0.3">
      <c r="K226" s="37"/>
      <c r="L226" s="27"/>
    </row>
    <row r="227" spans="11:12" ht="14.25" customHeight="1" x14ac:dyDescent="0.3">
      <c r="K227" s="37"/>
      <c r="L227" s="27"/>
    </row>
    <row r="228" spans="11:12" ht="14.25" customHeight="1" x14ac:dyDescent="0.3">
      <c r="K228" s="37"/>
      <c r="L228" s="27"/>
    </row>
    <row r="229" spans="11:12" ht="14.25" customHeight="1" x14ac:dyDescent="0.3">
      <c r="K229" s="37"/>
      <c r="L229" s="27"/>
    </row>
    <row r="230" spans="11:12" ht="14.25" customHeight="1" x14ac:dyDescent="0.3">
      <c r="K230" s="37"/>
      <c r="L230" s="27"/>
    </row>
    <row r="231" spans="11:12" ht="14.25" customHeight="1" x14ac:dyDescent="0.3">
      <c r="K231" s="37"/>
      <c r="L231" s="27"/>
    </row>
    <row r="232" spans="11:12" ht="14.25" customHeight="1" x14ac:dyDescent="0.3">
      <c r="K232" s="37"/>
      <c r="L232" s="27"/>
    </row>
    <row r="233" spans="11:12" ht="14.25" customHeight="1" x14ac:dyDescent="0.3">
      <c r="K233" s="37"/>
      <c r="L233" s="27"/>
    </row>
    <row r="234" spans="11:12" ht="14.25" customHeight="1" x14ac:dyDescent="0.3">
      <c r="K234" s="37"/>
      <c r="L234" s="27"/>
    </row>
    <row r="235" spans="11:12" ht="14.25" customHeight="1" x14ac:dyDescent="0.3">
      <c r="K235" s="37"/>
      <c r="L235" s="27"/>
    </row>
    <row r="236" spans="11:12" ht="14.25" customHeight="1" x14ac:dyDescent="0.3">
      <c r="K236" s="37"/>
      <c r="L236" s="27"/>
    </row>
    <row r="237" spans="11:12" ht="14.25" customHeight="1" x14ac:dyDescent="0.3">
      <c r="K237" s="37"/>
      <c r="L237" s="27"/>
    </row>
    <row r="238" spans="11:12" ht="14.25" customHeight="1" x14ac:dyDescent="0.3">
      <c r="K238" s="37"/>
      <c r="L238" s="27"/>
    </row>
    <row r="239" spans="11:12" ht="14.25" customHeight="1" x14ac:dyDescent="0.3">
      <c r="K239" s="37"/>
      <c r="L239" s="27"/>
    </row>
    <row r="240" spans="11:12" ht="14.25" customHeight="1" x14ac:dyDescent="0.3">
      <c r="K240" s="37"/>
      <c r="L240" s="27"/>
    </row>
    <row r="241" spans="11:12" ht="14.25" customHeight="1" x14ac:dyDescent="0.3">
      <c r="K241" s="37"/>
      <c r="L241" s="27"/>
    </row>
    <row r="242" spans="11:12" ht="14.25" customHeight="1" x14ac:dyDescent="0.3">
      <c r="K242" s="37"/>
      <c r="L242" s="27"/>
    </row>
    <row r="243" spans="11:12" ht="14.25" customHeight="1" x14ac:dyDescent="0.3">
      <c r="K243" s="37"/>
      <c r="L243" s="27"/>
    </row>
    <row r="244" spans="11:12" ht="14.25" customHeight="1" x14ac:dyDescent="0.3">
      <c r="K244" s="37"/>
      <c r="L244" s="27"/>
    </row>
    <row r="245" spans="11:12" ht="14.25" customHeight="1" x14ac:dyDescent="0.3">
      <c r="K245" s="37"/>
      <c r="L245" s="27"/>
    </row>
    <row r="246" spans="11:12" ht="14.25" customHeight="1" x14ac:dyDescent="0.3">
      <c r="K246" s="37"/>
      <c r="L246" s="27"/>
    </row>
    <row r="247" spans="11:12" ht="14.25" customHeight="1" x14ac:dyDescent="0.3">
      <c r="K247" s="37"/>
      <c r="L247" s="27"/>
    </row>
    <row r="248" spans="11:12" ht="14.25" customHeight="1" x14ac:dyDescent="0.3">
      <c r="K248" s="37"/>
      <c r="L248" s="27"/>
    </row>
    <row r="249" spans="11:12" ht="14.25" customHeight="1" x14ac:dyDescent="0.3">
      <c r="K249" s="37"/>
      <c r="L249" s="27"/>
    </row>
    <row r="250" spans="11:12" ht="14.25" customHeight="1" x14ac:dyDescent="0.3">
      <c r="K250" s="37"/>
      <c r="L250" s="27"/>
    </row>
    <row r="251" spans="11:12" ht="14.25" customHeight="1" x14ac:dyDescent="0.3">
      <c r="K251" s="37"/>
      <c r="L251" s="27"/>
    </row>
    <row r="252" spans="11:12" ht="14.25" customHeight="1" x14ac:dyDescent="0.3">
      <c r="K252" s="37"/>
      <c r="L252" s="27"/>
    </row>
    <row r="253" spans="11:12" ht="14.25" customHeight="1" x14ac:dyDescent="0.3">
      <c r="K253" s="37"/>
      <c r="L253" s="27"/>
    </row>
    <row r="254" spans="11:12" ht="14.25" customHeight="1" x14ac:dyDescent="0.3">
      <c r="K254" s="37"/>
      <c r="L254" s="27"/>
    </row>
    <row r="255" spans="11:12" ht="14.25" customHeight="1" x14ac:dyDescent="0.3">
      <c r="K255" s="37"/>
      <c r="L255" s="27"/>
    </row>
    <row r="256" spans="11:12" ht="14.25" customHeight="1" x14ac:dyDescent="0.3">
      <c r="K256" s="37"/>
      <c r="L256" s="27"/>
    </row>
    <row r="257" spans="11:12" ht="14.25" customHeight="1" x14ac:dyDescent="0.3">
      <c r="K257" s="37"/>
      <c r="L257" s="27"/>
    </row>
    <row r="258" spans="11:12" ht="14.25" customHeight="1" x14ac:dyDescent="0.3">
      <c r="K258" s="37"/>
      <c r="L258" s="27"/>
    </row>
    <row r="259" spans="11:12" ht="14.25" customHeight="1" x14ac:dyDescent="0.3">
      <c r="K259" s="37"/>
      <c r="L259" s="27"/>
    </row>
    <row r="260" spans="11:12" ht="14.25" customHeight="1" x14ac:dyDescent="0.3">
      <c r="K260" s="37"/>
      <c r="L260" s="27"/>
    </row>
    <row r="261" spans="11:12" ht="14.25" customHeight="1" x14ac:dyDescent="0.3">
      <c r="K261" s="37"/>
      <c r="L261" s="27"/>
    </row>
    <row r="262" spans="11:12" ht="14.25" customHeight="1" x14ac:dyDescent="0.3">
      <c r="K262" s="37"/>
      <c r="L262" s="27"/>
    </row>
    <row r="263" spans="11:12" ht="14.25" customHeight="1" x14ac:dyDescent="0.3">
      <c r="K263" s="37"/>
      <c r="L263" s="27"/>
    </row>
    <row r="264" spans="11:12" ht="14.25" customHeight="1" x14ac:dyDescent="0.3">
      <c r="K264" s="37"/>
      <c r="L264" s="27"/>
    </row>
    <row r="265" spans="11:12" ht="14.25" customHeight="1" x14ac:dyDescent="0.3">
      <c r="K265" s="37"/>
      <c r="L265" s="27"/>
    </row>
    <row r="266" spans="11:12" ht="14.25" customHeight="1" x14ac:dyDescent="0.3">
      <c r="K266" s="37"/>
      <c r="L266" s="27"/>
    </row>
    <row r="267" spans="11:12" ht="14.25" customHeight="1" x14ac:dyDescent="0.3">
      <c r="K267" s="37"/>
      <c r="L267" s="27"/>
    </row>
    <row r="268" spans="11:12" ht="14.25" customHeight="1" x14ac:dyDescent="0.3">
      <c r="K268" s="37"/>
      <c r="L268" s="27"/>
    </row>
    <row r="269" spans="11:12" ht="14.25" customHeight="1" x14ac:dyDescent="0.3">
      <c r="K269" s="37"/>
      <c r="L269" s="27"/>
    </row>
    <row r="270" spans="11:12" ht="14.25" customHeight="1" x14ac:dyDescent="0.3">
      <c r="K270" s="37"/>
      <c r="L270" s="27"/>
    </row>
    <row r="271" spans="11:12" ht="14.25" customHeight="1" x14ac:dyDescent="0.3">
      <c r="K271" s="37"/>
      <c r="L271" s="27"/>
    </row>
    <row r="272" spans="11:12" ht="14.25" customHeight="1" x14ac:dyDescent="0.3">
      <c r="K272" s="37"/>
      <c r="L272" s="27"/>
    </row>
    <row r="273" spans="11:12" ht="14.25" customHeight="1" x14ac:dyDescent="0.3">
      <c r="K273" s="37"/>
      <c r="L273" s="27"/>
    </row>
    <row r="274" spans="11:12" ht="14.25" customHeight="1" x14ac:dyDescent="0.3">
      <c r="K274" s="37"/>
      <c r="L274" s="27"/>
    </row>
    <row r="275" spans="11:12" ht="14.25" customHeight="1" x14ac:dyDescent="0.3">
      <c r="K275" s="37"/>
      <c r="L275" s="27"/>
    </row>
    <row r="276" spans="11:12" ht="14.25" customHeight="1" x14ac:dyDescent="0.3">
      <c r="K276" s="37"/>
      <c r="L276" s="27"/>
    </row>
    <row r="277" spans="11:12" ht="14.25" customHeight="1" x14ac:dyDescent="0.3">
      <c r="K277" s="37"/>
      <c r="L277" s="27"/>
    </row>
    <row r="278" spans="11:12" ht="14.25" customHeight="1" x14ac:dyDescent="0.3">
      <c r="K278" s="37"/>
      <c r="L278" s="27"/>
    </row>
    <row r="279" spans="11:12" ht="14.25" customHeight="1" x14ac:dyDescent="0.3">
      <c r="K279" s="37"/>
      <c r="L279" s="27"/>
    </row>
    <row r="280" spans="11:12" ht="14.25" customHeight="1" x14ac:dyDescent="0.3">
      <c r="K280" s="37"/>
      <c r="L280" s="27"/>
    </row>
    <row r="281" spans="11:12" ht="14.25" customHeight="1" x14ac:dyDescent="0.3">
      <c r="K281" s="37"/>
      <c r="L281" s="27"/>
    </row>
    <row r="282" spans="11:12" ht="14.25" customHeight="1" x14ac:dyDescent="0.3">
      <c r="K282" s="37"/>
      <c r="L282" s="27"/>
    </row>
    <row r="283" spans="11:12" ht="14.25" customHeight="1" x14ac:dyDescent="0.3">
      <c r="K283" s="37"/>
      <c r="L283" s="27"/>
    </row>
    <row r="284" spans="11:12" ht="14.25" customHeight="1" x14ac:dyDescent="0.3">
      <c r="K284" s="37"/>
      <c r="L284" s="27"/>
    </row>
    <row r="285" spans="11:12" ht="14.25" customHeight="1" x14ac:dyDescent="0.3">
      <c r="K285" s="37"/>
      <c r="L285" s="27"/>
    </row>
    <row r="286" spans="11:12" ht="14.25" customHeight="1" x14ac:dyDescent="0.3">
      <c r="K286" s="37"/>
      <c r="L286" s="27"/>
    </row>
    <row r="287" spans="11:12" ht="14.25" customHeight="1" x14ac:dyDescent="0.3">
      <c r="K287" s="37"/>
      <c r="L287" s="27"/>
    </row>
    <row r="288" spans="11:12" ht="14.25" customHeight="1" x14ac:dyDescent="0.3">
      <c r="K288" s="37"/>
      <c r="L288" s="27"/>
    </row>
    <row r="289" spans="11:12" ht="14.25" customHeight="1" x14ac:dyDescent="0.3">
      <c r="K289" s="37"/>
      <c r="L289" s="27"/>
    </row>
    <row r="290" spans="11:12" ht="14.25" customHeight="1" x14ac:dyDescent="0.3">
      <c r="K290" s="37"/>
      <c r="L290" s="27"/>
    </row>
    <row r="291" spans="11:12" ht="14.25" customHeight="1" x14ac:dyDescent="0.3">
      <c r="K291" s="37"/>
      <c r="L291" s="27"/>
    </row>
    <row r="292" spans="11:12" ht="14.25" customHeight="1" x14ac:dyDescent="0.3">
      <c r="K292" s="37"/>
      <c r="L292" s="27"/>
    </row>
    <row r="293" spans="11:12" ht="14.25" customHeight="1" x14ac:dyDescent="0.3">
      <c r="K293" s="37"/>
      <c r="L293" s="27"/>
    </row>
    <row r="294" spans="11:12" ht="14.25" customHeight="1" x14ac:dyDescent="0.3">
      <c r="K294" s="37"/>
      <c r="L294" s="27"/>
    </row>
    <row r="295" spans="11:12" ht="14.25" customHeight="1" x14ac:dyDescent="0.3">
      <c r="K295" s="37"/>
      <c r="L295" s="27"/>
    </row>
    <row r="296" spans="11:12" ht="14.25" customHeight="1" x14ac:dyDescent="0.3">
      <c r="K296" s="37"/>
      <c r="L296" s="27"/>
    </row>
    <row r="297" spans="11:12" ht="14.25" customHeight="1" x14ac:dyDescent="0.3">
      <c r="K297" s="37"/>
      <c r="L297" s="27"/>
    </row>
    <row r="298" spans="11:12" ht="14.25" customHeight="1" x14ac:dyDescent="0.3">
      <c r="K298" s="37"/>
      <c r="L298" s="27"/>
    </row>
    <row r="299" spans="11:12" ht="14.25" customHeight="1" x14ac:dyDescent="0.3">
      <c r="K299" s="37"/>
      <c r="L299" s="27"/>
    </row>
    <row r="300" spans="11:12" ht="14.25" customHeight="1" x14ac:dyDescent="0.3">
      <c r="K300" s="37"/>
      <c r="L300" s="27"/>
    </row>
    <row r="301" spans="11:12" ht="14.25" customHeight="1" x14ac:dyDescent="0.3">
      <c r="K301" s="37"/>
      <c r="L301" s="27"/>
    </row>
    <row r="302" spans="11:12" ht="14.25" customHeight="1" x14ac:dyDescent="0.3">
      <c r="K302" s="37"/>
      <c r="L302" s="27"/>
    </row>
    <row r="303" spans="11:12" ht="14.25" customHeight="1" x14ac:dyDescent="0.3">
      <c r="K303" s="37"/>
      <c r="L303" s="27"/>
    </row>
    <row r="304" spans="11:12" ht="14.25" customHeight="1" x14ac:dyDescent="0.3">
      <c r="K304" s="37"/>
      <c r="L304" s="27"/>
    </row>
    <row r="305" spans="11:12" ht="14.25" customHeight="1" x14ac:dyDescent="0.3">
      <c r="K305" s="37"/>
      <c r="L305" s="27"/>
    </row>
    <row r="306" spans="11:12" ht="14.25" customHeight="1" x14ac:dyDescent="0.3">
      <c r="K306" s="37"/>
      <c r="L306" s="27"/>
    </row>
    <row r="307" spans="11:12" ht="14.25" customHeight="1" x14ac:dyDescent="0.3">
      <c r="K307" s="37"/>
      <c r="L307" s="27"/>
    </row>
    <row r="308" spans="11:12" ht="14.25" customHeight="1" x14ac:dyDescent="0.3">
      <c r="K308" s="37"/>
      <c r="L308" s="27"/>
    </row>
    <row r="309" spans="11:12" ht="14.25" customHeight="1" x14ac:dyDescent="0.3">
      <c r="K309" s="37"/>
      <c r="L309" s="27"/>
    </row>
    <row r="310" spans="11:12" ht="14.25" customHeight="1" x14ac:dyDescent="0.3">
      <c r="K310" s="37"/>
      <c r="L310" s="27"/>
    </row>
    <row r="311" spans="11:12" ht="14.25" customHeight="1" x14ac:dyDescent="0.3">
      <c r="K311" s="37"/>
      <c r="L311" s="27"/>
    </row>
    <row r="312" spans="11:12" ht="14.25" customHeight="1" x14ac:dyDescent="0.3">
      <c r="K312" s="37"/>
      <c r="L312" s="27"/>
    </row>
    <row r="313" spans="11:12" ht="14.25" customHeight="1" x14ac:dyDescent="0.3">
      <c r="K313" s="37"/>
      <c r="L313" s="27"/>
    </row>
    <row r="314" spans="11:12" ht="14.25" customHeight="1" x14ac:dyDescent="0.3">
      <c r="K314" s="37"/>
      <c r="L314" s="27"/>
    </row>
    <row r="315" spans="11:12" ht="14.25" customHeight="1" x14ac:dyDescent="0.3">
      <c r="K315" s="37"/>
      <c r="L315" s="27"/>
    </row>
    <row r="316" spans="11:12" ht="14.25" customHeight="1" x14ac:dyDescent="0.3">
      <c r="K316" s="37"/>
      <c r="L316" s="27"/>
    </row>
    <row r="317" spans="11:12" ht="14.25" customHeight="1" x14ac:dyDescent="0.3">
      <c r="K317" s="37"/>
      <c r="L317" s="27"/>
    </row>
    <row r="318" spans="11:12" ht="14.25" customHeight="1" x14ac:dyDescent="0.3">
      <c r="K318" s="37"/>
      <c r="L318" s="27"/>
    </row>
    <row r="319" spans="11:12" ht="14.25" customHeight="1" x14ac:dyDescent="0.3">
      <c r="K319" s="37"/>
      <c r="L319" s="27"/>
    </row>
    <row r="320" spans="11:12" ht="14.25" customHeight="1" x14ac:dyDescent="0.3">
      <c r="K320" s="37"/>
      <c r="L320" s="27"/>
    </row>
    <row r="321" spans="11:12" ht="14.25" customHeight="1" x14ac:dyDescent="0.3">
      <c r="K321" s="37"/>
      <c r="L321" s="27"/>
    </row>
    <row r="322" spans="11:12" ht="14.25" customHeight="1" x14ac:dyDescent="0.3">
      <c r="K322" s="37"/>
      <c r="L322" s="27"/>
    </row>
    <row r="323" spans="11:12" ht="14.25" customHeight="1" x14ac:dyDescent="0.3">
      <c r="K323" s="37"/>
      <c r="L323" s="27"/>
    </row>
    <row r="324" spans="11:12" ht="14.25" customHeight="1" x14ac:dyDescent="0.3">
      <c r="K324" s="37"/>
      <c r="L324" s="27"/>
    </row>
    <row r="325" spans="11:12" ht="14.25" customHeight="1" x14ac:dyDescent="0.3">
      <c r="K325" s="37"/>
      <c r="L325" s="27"/>
    </row>
    <row r="326" spans="11:12" ht="14.25" customHeight="1" x14ac:dyDescent="0.3">
      <c r="K326" s="37"/>
      <c r="L326" s="27"/>
    </row>
    <row r="327" spans="11:12" ht="14.25" customHeight="1" x14ac:dyDescent="0.3">
      <c r="K327" s="37"/>
      <c r="L327" s="27"/>
    </row>
    <row r="328" spans="11:12" ht="14.25" customHeight="1" x14ac:dyDescent="0.3">
      <c r="K328" s="37"/>
      <c r="L328" s="27"/>
    </row>
    <row r="329" spans="11:12" ht="14.25" customHeight="1" x14ac:dyDescent="0.3">
      <c r="K329" s="37"/>
      <c r="L329" s="27"/>
    </row>
    <row r="330" spans="11:12" ht="14.25" customHeight="1" x14ac:dyDescent="0.3">
      <c r="K330" s="37"/>
      <c r="L330" s="27"/>
    </row>
    <row r="331" spans="11:12" ht="14.25" customHeight="1" x14ac:dyDescent="0.3">
      <c r="K331" s="37"/>
      <c r="L331" s="27"/>
    </row>
    <row r="332" spans="11:12" ht="14.25" customHeight="1" x14ac:dyDescent="0.3">
      <c r="K332" s="37"/>
      <c r="L332" s="27"/>
    </row>
    <row r="333" spans="11:12" ht="14.25" customHeight="1" x14ac:dyDescent="0.3">
      <c r="K333" s="37"/>
      <c r="L333" s="27"/>
    </row>
    <row r="334" spans="11:12" ht="14.25" customHeight="1" x14ac:dyDescent="0.3">
      <c r="K334" s="37"/>
      <c r="L334" s="27"/>
    </row>
    <row r="335" spans="11:12" ht="14.25" customHeight="1" x14ac:dyDescent="0.3">
      <c r="K335" s="37"/>
      <c r="L335" s="27"/>
    </row>
    <row r="336" spans="11:12" ht="14.25" customHeight="1" x14ac:dyDescent="0.3">
      <c r="K336" s="37"/>
      <c r="L336" s="27"/>
    </row>
    <row r="337" spans="11:12" ht="14.25" customHeight="1" x14ac:dyDescent="0.3">
      <c r="K337" s="37"/>
      <c r="L337" s="27"/>
    </row>
    <row r="338" spans="11:12" ht="14.25" customHeight="1" x14ac:dyDescent="0.3">
      <c r="K338" s="37"/>
      <c r="L338" s="27"/>
    </row>
    <row r="339" spans="11:12" ht="14.25" customHeight="1" x14ac:dyDescent="0.3">
      <c r="K339" s="37"/>
      <c r="L339" s="27"/>
    </row>
    <row r="340" spans="11:12" ht="14.25" customHeight="1" x14ac:dyDescent="0.3">
      <c r="K340" s="37"/>
      <c r="L340" s="27"/>
    </row>
    <row r="341" spans="11:12" ht="14.25" customHeight="1" x14ac:dyDescent="0.3">
      <c r="K341" s="37"/>
      <c r="L341" s="27"/>
    </row>
    <row r="342" spans="11:12" ht="14.25" customHeight="1" x14ac:dyDescent="0.3">
      <c r="K342" s="37"/>
      <c r="L342" s="27"/>
    </row>
    <row r="343" spans="11:12" ht="14.25" customHeight="1" x14ac:dyDescent="0.3">
      <c r="K343" s="37"/>
      <c r="L343" s="27"/>
    </row>
    <row r="344" spans="11:12" ht="14.25" customHeight="1" x14ac:dyDescent="0.3">
      <c r="K344" s="37"/>
      <c r="L344" s="27"/>
    </row>
    <row r="345" spans="11:12" ht="14.25" customHeight="1" x14ac:dyDescent="0.3">
      <c r="K345" s="37"/>
      <c r="L345" s="27"/>
    </row>
    <row r="346" spans="11:12" ht="14.25" customHeight="1" x14ac:dyDescent="0.3">
      <c r="K346" s="37"/>
      <c r="L346" s="27"/>
    </row>
    <row r="347" spans="11:12" ht="14.25" customHeight="1" x14ac:dyDescent="0.3">
      <c r="K347" s="37"/>
      <c r="L347" s="27"/>
    </row>
    <row r="348" spans="11:12" ht="14.25" customHeight="1" x14ac:dyDescent="0.3">
      <c r="K348" s="37"/>
      <c r="L348" s="27"/>
    </row>
    <row r="349" spans="11:12" ht="14.25" customHeight="1" x14ac:dyDescent="0.3">
      <c r="K349" s="37"/>
      <c r="L349" s="27"/>
    </row>
    <row r="350" spans="11:12" ht="14.25" customHeight="1" x14ac:dyDescent="0.3">
      <c r="K350" s="37"/>
      <c r="L350" s="27"/>
    </row>
    <row r="351" spans="11:12" ht="14.25" customHeight="1" x14ac:dyDescent="0.3">
      <c r="K351" s="37"/>
      <c r="L351" s="27"/>
    </row>
    <row r="352" spans="11:12" ht="14.25" customHeight="1" x14ac:dyDescent="0.3">
      <c r="K352" s="37"/>
      <c r="L352" s="27"/>
    </row>
    <row r="353" spans="11:12" ht="14.25" customHeight="1" x14ac:dyDescent="0.3">
      <c r="K353" s="37"/>
      <c r="L353" s="27"/>
    </row>
    <row r="354" spans="11:12" ht="14.25" customHeight="1" x14ac:dyDescent="0.3">
      <c r="K354" s="37"/>
      <c r="L354" s="27"/>
    </row>
    <row r="355" spans="11:12" ht="14.25" customHeight="1" x14ac:dyDescent="0.3">
      <c r="K355" s="37"/>
      <c r="L355" s="27"/>
    </row>
    <row r="356" spans="11:12" ht="14.25" customHeight="1" x14ac:dyDescent="0.3">
      <c r="K356" s="37"/>
      <c r="L356" s="27"/>
    </row>
    <row r="357" spans="11:12" ht="14.25" customHeight="1" x14ac:dyDescent="0.3">
      <c r="K357" s="37"/>
      <c r="L357" s="27"/>
    </row>
    <row r="358" spans="11:12" ht="14.25" customHeight="1" x14ac:dyDescent="0.3">
      <c r="K358" s="37"/>
      <c r="L358" s="27"/>
    </row>
    <row r="359" spans="11:12" ht="14.25" customHeight="1" x14ac:dyDescent="0.3">
      <c r="K359" s="37"/>
      <c r="L359" s="27"/>
    </row>
    <row r="360" spans="11:12" ht="14.25" customHeight="1" x14ac:dyDescent="0.3">
      <c r="K360" s="37"/>
      <c r="L360" s="27"/>
    </row>
    <row r="361" spans="11:12" ht="14.25" customHeight="1" x14ac:dyDescent="0.3">
      <c r="K361" s="37"/>
      <c r="L361" s="27"/>
    </row>
    <row r="362" spans="11:12" ht="14.25" customHeight="1" x14ac:dyDescent="0.3">
      <c r="K362" s="37"/>
      <c r="L362" s="27"/>
    </row>
    <row r="363" spans="11:12" ht="14.25" customHeight="1" x14ac:dyDescent="0.3">
      <c r="K363" s="37"/>
      <c r="L363" s="27"/>
    </row>
    <row r="364" spans="11:12" ht="14.25" customHeight="1" x14ac:dyDescent="0.3">
      <c r="K364" s="37"/>
      <c r="L364" s="27"/>
    </row>
    <row r="365" spans="11:12" ht="14.25" customHeight="1" x14ac:dyDescent="0.3">
      <c r="K365" s="37"/>
      <c r="L365" s="27"/>
    </row>
    <row r="366" spans="11:12" ht="14.25" customHeight="1" x14ac:dyDescent="0.3">
      <c r="K366" s="37"/>
      <c r="L366" s="27"/>
    </row>
    <row r="367" spans="11:12" ht="14.25" customHeight="1" x14ac:dyDescent="0.3">
      <c r="K367" s="37"/>
      <c r="L367" s="27"/>
    </row>
    <row r="368" spans="11:12" ht="14.25" customHeight="1" x14ac:dyDescent="0.3">
      <c r="K368" s="37"/>
      <c r="L368" s="27"/>
    </row>
    <row r="369" spans="11:12" ht="14.25" customHeight="1" x14ac:dyDescent="0.3">
      <c r="K369" s="37"/>
      <c r="L369" s="27"/>
    </row>
    <row r="370" spans="11:12" ht="14.25" customHeight="1" x14ac:dyDescent="0.3">
      <c r="K370" s="37"/>
      <c r="L370" s="27"/>
    </row>
    <row r="371" spans="11:12" ht="14.25" customHeight="1" x14ac:dyDescent="0.3">
      <c r="K371" s="37"/>
      <c r="L371" s="27"/>
    </row>
    <row r="372" spans="11:12" ht="14.25" customHeight="1" x14ac:dyDescent="0.3">
      <c r="K372" s="37"/>
      <c r="L372" s="27"/>
    </row>
    <row r="373" spans="11:12" ht="14.25" customHeight="1" x14ac:dyDescent="0.3">
      <c r="K373" s="37"/>
      <c r="L373" s="27"/>
    </row>
    <row r="374" spans="11:12" ht="14.25" customHeight="1" x14ac:dyDescent="0.3">
      <c r="K374" s="37"/>
      <c r="L374" s="27"/>
    </row>
    <row r="375" spans="11:12" ht="14.25" customHeight="1" x14ac:dyDescent="0.3">
      <c r="K375" s="37"/>
      <c r="L375" s="27"/>
    </row>
    <row r="376" spans="11:12" ht="14.25" customHeight="1" x14ac:dyDescent="0.3">
      <c r="K376" s="37"/>
      <c r="L376" s="27"/>
    </row>
    <row r="377" spans="11:12" ht="14.25" customHeight="1" x14ac:dyDescent="0.3">
      <c r="K377" s="37"/>
      <c r="L377" s="27"/>
    </row>
    <row r="378" spans="11:12" ht="14.25" customHeight="1" x14ac:dyDescent="0.3">
      <c r="K378" s="37"/>
      <c r="L378" s="27"/>
    </row>
    <row r="379" spans="11:12" ht="14.25" customHeight="1" x14ac:dyDescent="0.3">
      <c r="K379" s="37"/>
      <c r="L379" s="27"/>
    </row>
    <row r="380" spans="11:12" ht="14.25" customHeight="1" x14ac:dyDescent="0.3">
      <c r="K380" s="37"/>
      <c r="L380" s="27"/>
    </row>
    <row r="381" spans="11:12" ht="14.25" customHeight="1" x14ac:dyDescent="0.3">
      <c r="K381" s="37"/>
      <c r="L381" s="27"/>
    </row>
    <row r="382" spans="11:12" ht="14.25" customHeight="1" x14ac:dyDescent="0.3">
      <c r="K382" s="37"/>
      <c r="L382" s="27"/>
    </row>
    <row r="383" spans="11:12" ht="14.25" customHeight="1" x14ac:dyDescent="0.3">
      <c r="K383" s="37"/>
      <c r="L383" s="27"/>
    </row>
    <row r="384" spans="11:12" ht="14.25" customHeight="1" x14ac:dyDescent="0.3">
      <c r="K384" s="37"/>
      <c r="L384" s="27"/>
    </row>
    <row r="385" spans="11:12" ht="14.25" customHeight="1" x14ac:dyDescent="0.3">
      <c r="K385" s="37"/>
      <c r="L385" s="27"/>
    </row>
    <row r="386" spans="11:12" ht="14.25" customHeight="1" x14ac:dyDescent="0.3">
      <c r="K386" s="37"/>
      <c r="L386" s="27"/>
    </row>
    <row r="387" spans="11:12" ht="14.25" customHeight="1" x14ac:dyDescent="0.3">
      <c r="K387" s="37"/>
      <c r="L387" s="27"/>
    </row>
    <row r="388" spans="11:12" ht="14.25" customHeight="1" x14ac:dyDescent="0.3">
      <c r="K388" s="37"/>
      <c r="L388" s="27"/>
    </row>
    <row r="389" spans="11:12" ht="14.25" customHeight="1" x14ac:dyDescent="0.3">
      <c r="K389" s="37"/>
      <c r="L389" s="27"/>
    </row>
    <row r="390" spans="11:12" ht="14.25" customHeight="1" x14ac:dyDescent="0.3">
      <c r="K390" s="37"/>
      <c r="L390" s="27"/>
    </row>
    <row r="391" spans="11:12" ht="14.25" customHeight="1" x14ac:dyDescent="0.3">
      <c r="K391" s="37"/>
      <c r="L391" s="27"/>
    </row>
    <row r="392" spans="11:12" ht="14.25" customHeight="1" x14ac:dyDescent="0.3">
      <c r="K392" s="37"/>
      <c r="L392" s="27"/>
    </row>
    <row r="393" spans="11:12" ht="14.25" customHeight="1" x14ac:dyDescent="0.3">
      <c r="K393" s="37"/>
      <c r="L393" s="27"/>
    </row>
    <row r="394" spans="11:12" ht="14.25" customHeight="1" x14ac:dyDescent="0.3">
      <c r="K394" s="37"/>
      <c r="L394" s="27"/>
    </row>
    <row r="395" spans="11:12" ht="14.25" customHeight="1" x14ac:dyDescent="0.3">
      <c r="K395" s="37"/>
      <c r="L395" s="27"/>
    </row>
    <row r="396" spans="11:12" ht="14.25" customHeight="1" x14ac:dyDescent="0.3">
      <c r="K396" s="37"/>
      <c r="L396" s="27"/>
    </row>
    <row r="397" spans="11:12" ht="14.25" customHeight="1" x14ac:dyDescent="0.3">
      <c r="K397" s="37"/>
      <c r="L397" s="27"/>
    </row>
    <row r="398" spans="11:12" ht="14.25" customHeight="1" x14ac:dyDescent="0.3">
      <c r="K398" s="37"/>
      <c r="L398" s="27"/>
    </row>
    <row r="399" spans="11:12" ht="14.25" customHeight="1" x14ac:dyDescent="0.3">
      <c r="K399" s="37"/>
      <c r="L399" s="27"/>
    </row>
    <row r="400" spans="11:12" ht="14.25" customHeight="1" x14ac:dyDescent="0.3">
      <c r="K400" s="37"/>
      <c r="L400" s="27"/>
    </row>
    <row r="401" spans="11:12" ht="14.25" customHeight="1" x14ac:dyDescent="0.3">
      <c r="K401" s="37"/>
      <c r="L401" s="27"/>
    </row>
    <row r="402" spans="11:12" ht="14.25" customHeight="1" x14ac:dyDescent="0.3">
      <c r="K402" s="37"/>
      <c r="L402" s="27"/>
    </row>
    <row r="403" spans="11:12" ht="14.25" customHeight="1" x14ac:dyDescent="0.3">
      <c r="K403" s="37"/>
      <c r="L403" s="27"/>
    </row>
    <row r="404" spans="11:12" ht="14.25" customHeight="1" x14ac:dyDescent="0.3">
      <c r="K404" s="37"/>
      <c r="L404" s="27"/>
    </row>
    <row r="405" spans="11:12" ht="14.25" customHeight="1" x14ac:dyDescent="0.3">
      <c r="K405" s="37"/>
      <c r="L405" s="27"/>
    </row>
    <row r="406" spans="11:12" ht="14.25" customHeight="1" x14ac:dyDescent="0.3">
      <c r="K406" s="37"/>
      <c r="L406" s="27"/>
    </row>
    <row r="407" spans="11:12" ht="14.25" customHeight="1" x14ac:dyDescent="0.3">
      <c r="K407" s="37"/>
      <c r="L407" s="27"/>
    </row>
    <row r="408" spans="11:12" ht="14.25" customHeight="1" x14ac:dyDescent="0.3">
      <c r="K408" s="37"/>
      <c r="L408" s="27"/>
    </row>
    <row r="409" spans="11:12" ht="14.25" customHeight="1" x14ac:dyDescent="0.3">
      <c r="K409" s="37"/>
      <c r="L409" s="27"/>
    </row>
    <row r="410" spans="11:12" ht="14.25" customHeight="1" x14ac:dyDescent="0.3">
      <c r="K410" s="37"/>
      <c r="L410" s="27"/>
    </row>
    <row r="411" spans="11:12" ht="14.25" customHeight="1" x14ac:dyDescent="0.3">
      <c r="K411" s="37"/>
      <c r="L411" s="27"/>
    </row>
    <row r="412" spans="11:12" ht="14.25" customHeight="1" x14ac:dyDescent="0.3">
      <c r="K412" s="37"/>
      <c r="L412" s="27"/>
    </row>
    <row r="413" spans="11:12" ht="14.25" customHeight="1" x14ac:dyDescent="0.3">
      <c r="K413" s="37"/>
      <c r="L413" s="27"/>
    </row>
    <row r="414" spans="11:12" ht="14.25" customHeight="1" x14ac:dyDescent="0.3">
      <c r="K414" s="37"/>
      <c r="L414" s="27"/>
    </row>
    <row r="415" spans="11:12" ht="14.25" customHeight="1" x14ac:dyDescent="0.3">
      <c r="K415" s="37"/>
      <c r="L415" s="27"/>
    </row>
    <row r="416" spans="11:12" ht="14.25" customHeight="1" x14ac:dyDescent="0.3">
      <c r="K416" s="37"/>
      <c r="L416" s="27"/>
    </row>
    <row r="417" spans="11:12" ht="14.25" customHeight="1" x14ac:dyDescent="0.3">
      <c r="K417" s="37"/>
      <c r="L417" s="27"/>
    </row>
    <row r="418" spans="11:12" ht="14.25" customHeight="1" x14ac:dyDescent="0.3">
      <c r="K418" s="37"/>
      <c r="L418" s="27"/>
    </row>
    <row r="419" spans="11:12" ht="14.25" customHeight="1" x14ac:dyDescent="0.3">
      <c r="K419" s="37"/>
      <c r="L419" s="27"/>
    </row>
    <row r="420" spans="11:12" ht="14.25" customHeight="1" x14ac:dyDescent="0.3">
      <c r="K420" s="37"/>
      <c r="L420" s="27"/>
    </row>
    <row r="421" spans="11:12" ht="14.25" customHeight="1" x14ac:dyDescent="0.3">
      <c r="K421" s="37"/>
      <c r="L421" s="27"/>
    </row>
    <row r="422" spans="11:12" ht="14.25" customHeight="1" x14ac:dyDescent="0.3">
      <c r="K422" s="37"/>
      <c r="L422" s="27"/>
    </row>
    <row r="423" spans="11:12" ht="14.25" customHeight="1" x14ac:dyDescent="0.3">
      <c r="K423" s="37"/>
      <c r="L423" s="27"/>
    </row>
    <row r="424" spans="11:12" ht="14.25" customHeight="1" x14ac:dyDescent="0.3">
      <c r="K424" s="37"/>
      <c r="L424" s="27"/>
    </row>
    <row r="425" spans="11:12" ht="14.25" customHeight="1" x14ac:dyDescent="0.3">
      <c r="K425" s="37"/>
      <c r="L425" s="27"/>
    </row>
    <row r="426" spans="11:12" ht="14.25" customHeight="1" x14ac:dyDescent="0.3">
      <c r="K426" s="37"/>
      <c r="L426" s="27"/>
    </row>
    <row r="427" spans="11:12" ht="14.25" customHeight="1" x14ac:dyDescent="0.3">
      <c r="K427" s="37"/>
      <c r="L427" s="27"/>
    </row>
    <row r="428" spans="11:12" ht="14.25" customHeight="1" x14ac:dyDescent="0.3">
      <c r="K428" s="37"/>
      <c r="L428" s="27"/>
    </row>
    <row r="429" spans="11:12" ht="14.25" customHeight="1" x14ac:dyDescent="0.3">
      <c r="K429" s="37"/>
      <c r="L429" s="27"/>
    </row>
    <row r="430" spans="11:12" ht="14.25" customHeight="1" x14ac:dyDescent="0.3">
      <c r="K430" s="37"/>
      <c r="L430" s="27"/>
    </row>
    <row r="431" spans="11:12" ht="14.25" customHeight="1" x14ac:dyDescent="0.3">
      <c r="K431" s="37"/>
      <c r="L431" s="27"/>
    </row>
    <row r="432" spans="11:12" ht="14.25" customHeight="1" x14ac:dyDescent="0.3">
      <c r="K432" s="37"/>
      <c r="L432" s="27"/>
    </row>
    <row r="433" spans="11:12" ht="14.25" customHeight="1" x14ac:dyDescent="0.3">
      <c r="K433" s="37"/>
      <c r="L433" s="27"/>
    </row>
    <row r="434" spans="11:12" ht="14.25" customHeight="1" x14ac:dyDescent="0.3">
      <c r="K434" s="37"/>
      <c r="L434" s="27"/>
    </row>
    <row r="435" spans="11:12" ht="14.25" customHeight="1" x14ac:dyDescent="0.3">
      <c r="K435" s="37"/>
      <c r="L435" s="27"/>
    </row>
    <row r="436" spans="11:12" ht="14.25" customHeight="1" x14ac:dyDescent="0.3">
      <c r="K436" s="37"/>
      <c r="L436" s="27"/>
    </row>
    <row r="437" spans="11:12" ht="14.25" customHeight="1" x14ac:dyDescent="0.3">
      <c r="K437" s="37"/>
      <c r="L437" s="27"/>
    </row>
    <row r="438" spans="11:12" ht="14.25" customHeight="1" x14ac:dyDescent="0.3">
      <c r="K438" s="37"/>
      <c r="L438" s="27"/>
    </row>
    <row r="439" spans="11:12" ht="14.25" customHeight="1" x14ac:dyDescent="0.3">
      <c r="K439" s="37"/>
      <c r="L439" s="27"/>
    </row>
    <row r="440" spans="11:12" ht="14.25" customHeight="1" x14ac:dyDescent="0.3">
      <c r="K440" s="37"/>
      <c r="L440" s="27"/>
    </row>
    <row r="441" spans="11:12" ht="14.25" customHeight="1" x14ac:dyDescent="0.3">
      <c r="K441" s="37"/>
      <c r="L441" s="27"/>
    </row>
    <row r="442" spans="11:12" ht="14.25" customHeight="1" x14ac:dyDescent="0.3">
      <c r="K442" s="37"/>
      <c r="L442" s="27"/>
    </row>
    <row r="443" spans="11:12" ht="14.25" customHeight="1" x14ac:dyDescent="0.3">
      <c r="K443" s="37"/>
      <c r="L443" s="27"/>
    </row>
    <row r="444" spans="11:12" ht="14.25" customHeight="1" x14ac:dyDescent="0.3">
      <c r="K444" s="37"/>
      <c r="L444" s="27"/>
    </row>
    <row r="445" spans="11:12" ht="14.25" customHeight="1" x14ac:dyDescent="0.3">
      <c r="K445" s="37"/>
      <c r="L445" s="27"/>
    </row>
    <row r="446" spans="11:12" ht="14.25" customHeight="1" x14ac:dyDescent="0.3">
      <c r="K446" s="37"/>
      <c r="L446" s="27"/>
    </row>
    <row r="447" spans="11:12" ht="14.25" customHeight="1" x14ac:dyDescent="0.3">
      <c r="K447" s="37"/>
      <c r="L447" s="27"/>
    </row>
    <row r="448" spans="11:12" ht="14.25" customHeight="1" x14ac:dyDescent="0.3">
      <c r="K448" s="37"/>
      <c r="L448" s="27"/>
    </row>
    <row r="449" spans="11:12" ht="14.25" customHeight="1" x14ac:dyDescent="0.3">
      <c r="K449" s="37"/>
      <c r="L449" s="27"/>
    </row>
    <row r="450" spans="11:12" ht="14.25" customHeight="1" x14ac:dyDescent="0.3">
      <c r="K450" s="37"/>
      <c r="L450" s="27"/>
    </row>
    <row r="451" spans="11:12" ht="14.25" customHeight="1" x14ac:dyDescent="0.3">
      <c r="K451" s="37"/>
      <c r="L451" s="27"/>
    </row>
    <row r="452" spans="11:12" ht="14.25" customHeight="1" x14ac:dyDescent="0.3">
      <c r="K452" s="37"/>
      <c r="L452" s="27"/>
    </row>
    <row r="453" spans="11:12" ht="14.25" customHeight="1" x14ac:dyDescent="0.3">
      <c r="K453" s="37"/>
      <c r="L453" s="27"/>
    </row>
    <row r="454" spans="11:12" ht="14.25" customHeight="1" x14ac:dyDescent="0.3">
      <c r="K454" s="37"/>
      <c r="L454" s="27"/>
    </row>
    <row r="455" spans="11:12" ht="14.25" customHeight="1" x14ac:dyDescent="0.3">
      <c r="K455" s="37"/>
      <c r="L455" s="27"/>
    </row>
    <row r="456" spans="11:12" ht="14.25" customHeight="1" x14ac:dyDescent="0.3">
      <c r="K456" s="37"/>
      <c r="L456" s="27"/>
    </row>
    <row r="457" spans="11:12" ht="14.25" customHeight="1" x14ac:dyDescent="0.3">
      <c r="K457" s="37"/>
      <c r="L457" s="27"/>
    </row>
    <row r="458" spans="11:12" ht="14.25" customHeight="1" x14ac:dyDescent="0.3">
      <c r="K458" s="37"/>
      <c r="L458" s="27"/>
    </row>
    <row r="459" spans="11:12" ht="14.25" customHeight="1" x14ac:dyDescent="0.3">
      <c r="K459" s="37"/>
      <c r="L459" s="27"/>
    </row>
    <row r="460" spans="11:12" ht="14.25" customHeight="1" x14ac:dyDescent="0.3">
      <c r="K460" s="37"/>
      <c r="L460" s="27"/>
    </row>
    <row r="461" spans="11:12" ht="14.25" customHeight="1" x14ac:dyDescent="0.3">
      <c r="K461" s="37"/>
      <c r="L461" s="27"/>
    </row>
    <row r="462" spans="11:12" ht="14.25" customHeight="1" x14ac:dyDescent="0.3">
      <c r="K462" s="37"/>
      <c r="L462" s="27"/>
    </row>
    <row r="463" spans="11:12" ht="14.25" customHeight="1" x14ac:dyDescent="0.3">
      <c r="K463" s="37"/>
      <c r="L463" s="27"/>
    </row>
    <row r="464" spans="11:12" ht="14.25" customHeight="1" x14ac:dyDescent="0.3">
      <c r="K464" s="37"/>
      <c r="L464" s="27"/>
    </row>
    <row r="465" spans="11:12" ht="14.25" customHeight="1" x14ac:dyDescent="0.3">
      <c r="K465" s="37"/>
      <c r="L465" s="27"/>
    </row>
    <row r="466" spans="11:12" ht="14.25" customHeight="1" x14ac:dyDescent="0.3">
      <c r="K466" s="37"/>
      <c r="L466" s="27"/>
    </row>
    <row r="467" spans="11:12" ht="14.25" customHeight="1" x14ac:dyDescent="0.3">
      <c r="K467" s="37"/>
      <c r="L467" s="27"/>
    </row>
    <row r="468" spans="11:12" ht="14.25" customHeight="1" x14ac:dyDescent="0.3">
      <c r="K468" s="37"/>
      <c r="L468" s="27"/>
    </row>
    <row r="469" spans="11:12" ht="14.25" customHeight="1" x14ac:dyDescent="0.3">
      <c r="K469" s="37"/>
      <c r="L469" s="27"/>
    </row>
    <row r="470" spans="11:12" ht="14.25" customHeight="1" x14ac:dyDescent="0.3">
      <c r="K470" s="37"/>
      <c r="L470" s="27"/>
    </row>
    <row r="471" spans="11:12" ht="14.25" customHeight="1" x14ac:dyDescent="0.3">
      <c r="K471" s="37"/>
      <c r="L471" s="27"/>
    </row>
    <row r="472" spans="11:12" ht="14.25" customHeight="1" x14ac:dyDescent="0.3">
      <c r="K472" s="37"/>
      <c r="L472" s="27"/>
    </row>
    <row r="473" spans="11:12" ht="14.25" customHeight="1" x14ac:dyDescent="0.3">
      <c r="K473" s="37"/>
      <c r="L473" s="27"/>
    </row>
    <row r="474" spans="11:12" ht="14.25" customHeight="1" x14ac:dyDescent="0.3">
      <c r="K474" s="37"/>
      <c r="L474" s="27"/>
    </row>
    <row r="475" spans="11:12" ht="14.25" customHeight="1" x14ac:dyDescent="0.3">
      <c r="K475" s="37"/>
      <c r="L475" s="27"/>
    </row>
    <row r="476" spans="11:12" ht="14.25" customHeight="1" x14ac:dyDescent="0.3">
      <c r="K476" s="37"/>
      <c r="L476" s="27"/>
    </row>
    <row r="477" spans="11:12" ht="14.25" customHeight="1" x14ac:dyDescent="0.3">
      <c r="K477" s="37"/>
      <c r="L477" s="27"/>
    </row>
    <row r="478" spans="11:12" ht="14.25" customHeight="1" x14ac:dyDescent="0.3">
      <c r="K478" s="37"/>
      <c r="L478" s="27"/>
    </row>
    <row r="479" spans="11:12" ht="14.25" customHeight="1" x14ac:dyDescent="0.3">
      <c r="K479" s="37"/>
      <c r="L479" s="27"/>
    </row>
    <row r="480" spans="11:12" ht="14.25" customHeight="1" x14ac:dyDescent="0.3">
      <c r="K480" s="37"/>
      <c r="L480" s="27"/>
    </row>
    <row r="481" spans="11:12" ht="14.25" customHeight="1" x14ac:dyDescent="0.3">
      <c r="K481" s="37"/>
      <c r="L481" s="27"/>
    </row>
    <row r="482" spans="11:12" ht="14.25" customHeight="1" x14ac:dyDescent="0.3">
      <c r="K482" s="37"/>
      <c r="L482" s="27"/>
    </row>
    <row r="483" spans="11:12" ht="14.25" customHeight="1" x14ac:dyDescent="0.3">
      <c r="K483" s="37"/>
      <c r="L483" s="27"/>
    </row>
    <row r="484" spans="11:12" ht="14.25" customHeight="1" x14ac:dyDescent="0.3">
      <c r="K484" s="37"/>
      <c r="L484" s="27"/>
    </row>
    <row r="485" spans="11:12" ht="14.25" customHeight="1" x14ac:dyDescent="0.3">
      <c r="K485" s="37"/>
      <c r="L485" s="27"/>
    </row>
    <row r="486" spans="11:12" ht="14.25" customHeight="1" x14ac:dyDescent="0.3">
      <c r="K486" s="37"/>
      <c r="L486" s="27"/>
    </row>
    <row r="487" spans="11:12" ht="14.25" customHeight="1" x14ac:dyDescent="0.3">
      <c r="K487" s="37"/>
      <c r="L487" s="27"/>
    </row>
    <row r="488" spans="11:12" ht="14.25" customHeight="1" x14ac:dyDescent="0.3">
      <c r="K488" s="37"/>
      <c r="L488" s="27"/>
    </row>
    <row r="489" spans="11:12" ht="14.25" customHeight="1" x14ac:dyDescent="0.3">
      <c r="K489" s="37"/>
      <c r="L489" s="27"/>
    </row>
    <row r="490" spans="11:12" ht="14.25" customHeight="1" x14ac:dyDescent="0.3">
      <c r="K490" s="37"/>
      <c r="L490" s="27"/>
    </row>
    <row r="491" spans="11:12" ht="14.25" customHeight="1" x14ac:dyDescent="0.3">
      <c r="K491" s="37"/>
      <c r="L491" s="27"/>
    </row>
    <row r="492" spans="11:12" ht="14.25" customHeight="1" x14ac:dyDescent="0.3">
      <c r="K492" s="37"/>
      <c r="L492" s="27"/>
    </row>
    <row r="493" spans="11:12" ht="14.25" customHeight="1" x14ac:dyDescent="0.3">
      <c r="K493" s="37"/>
      <c r="L493" s="27"/>
    </row>
    <row r="494" spans="11:12" ht="14.25" customHeight="1" x14ac:dyDescent="0.3">
      <c r="K494" s="37"/>
      <c r="L494" s="27"/>
    </row>
    <row r="495" spans="11:12" ht="14.25" customHeight="1" x14ac:dyDescent="0.3">
      <c r="K495" s="37"/>
      <c r="L495" s="27"/>
    </row>
    <row r="496" spans="11:12" ht="14.25" customHeight="1" x14ac:dyDescent="0.3">
      <c r="K496" s="37"/>
      <c r="L496" s="27"/>
    </row>
    <row r="497" spans="11:12" ht="14.25" customHeight="1" x14ac:dyDescent="0.3">
      <c r="K497" s="37"/>
      <c r="L497" s="27"/>
    </row>
    <row r="498" spans="11:12" ht="14.25" customHeight="1" x14ac:dyDescent="0.3">
      <c r="K498" s="37"/>
      <c r="L498" s="27"/>
    </row>
    <row r="499" spans="11:12" ht="14.25" customHeight="1" x14ac:dyDescent="0.3">
      <c r="K499" s="37"/>
      <c r="L499" s="27"/>
    </row>
    <row r="500" spans="11:12" ht="14.25" customHeight="1" x14ac:dyDescent="0.3">
      <c r="K500" s="37"/>
      <c r="L500" s="27"/>
    </row>
    <row r="501" spans="11:12" ht="14.25" customHeight="1" x14ac:dyDescent="0.3">
      <c r="K501" s="37"/>
      <c r="L501" s="27"/>
    </row>
    <row r="502" spans="11:12" ht="14.25" customHeight="1" x14ac:dyDescent="0.3">
      <c r="K502" s="37"/>
      <c r="L502" s="27"/>
    </row>
    <row r="503" spans="11:12" ht="14.25" customHeight="1" x14ac:dyDescent="0.3">
      <c r="K503" s="37"/>
      <c r="L503" s="27"/>
    </row>
    <row r="504" spans="11:12" ht="14.25" customHeight="1" x14ac:dyDescent="0.3">
      <c r="K504" s="37"/>
      <c r="L504" s="27"/>
    </row>
    <row r="505" spans="11:12" ht="14.25" customHeight="1" x14ac:dyDescent="0.3">
      <c r="K505" s="37"/>
      <c r="L505" s="27"/>
    </row>
    <row r="506" spans="11:12" ht="14.25" customHeight="1" x14ac:dyDescent="0.3">
      <c r="K506" s="37"/>
      <c r="L506" s="27"/>
    </row>
    <row r="507" spans="11:12" ht="14.25" customHeight="1" x14ac:dyDescent="0.3">
      <c r="K507" s="37"/>
      <c r="L507" s="27"/>
    </row>
    <row r="508" spans="11:12" ht="14.25" customHeight="1" x14ac:dyDescent="0.3">
      <c r="K508" s="37"/>
      <c r="L508" s="27"/>
    </row>
    <row r="509" spans="11:12" ht="14.25" customHeight="1" x14ac:dyDescent="0.3">
      <c r="K509" s="37"/>
      <c r="L509" s="27"/>
    </row>
    <row r="510" spans="11:12" ht="14.25" customHeight="1" x14ac:dyDescent="0.3">
      <c r="K510" s="37"/>
      <c r="L510" s="27"/>
    </row>
    <row r="511" spans="11:12" ht="14.25" customHeight="1" x14ac:dyDescent="0.3">
      <c r="K511" s="37"/>
      <c r="L511" s="27"/>
    </row>
    <row r="512" spans="11:12" ht="14.25" customHeight="1" x14ac:dyDescent="0.3">
      <c r="K512" s="37"/>
      <c r="L512" s="27"/>
    </row>
    <row r="513" spans="11:12" ht="14.25" customHeight="1" x14ac:dyDescent="0.3">
      <c r="K513" s="37"/>
      <c r="L513" s="27"/>
    </row>
    <row r="514" spans="11:12" ht="14.25" customHeight="1" x14ac:dyDescent="0.3">
      <c r="K514" s="37"/>
      <c r="L514" s="27"/>
    </row>
    <row r="515" spans="11:12" ht="14.25" customHeight="1" x14ac:dyDescent="0.3">
      <c r="K515" s="37"/>
      <c r="L515" s="27"/>
    </row>
    <row r="516" spans="11:12" ht="14.25" customHeight="1" x14ac:dyDescent="0.3">
      <c r="K516" s="37"/>
      <c r="L516" s="27"/>
    </row>
    <row r="517" spans="11:12" ht="14.25" customHeight="1" x14ac:dyDescent="0.3">
      <c r="K517" s="37"/>
      <c r="L517" s="27"/>
    </row>
    <row r="518" spans="11:12" ht="14.25" customHeight="1" x14ac:dyDescent="0.3">
      <c r="K518" s="37"/>
      <c r="L518" s="27"/>
    </row>
    <row r="519" spans="11:12" ht="14.25" customHeight="1" x14ac:dyDescent="0.3">
      <c r="K519" s="37"/>
      <c r="L519" s="27"/>
    </row>
    <row r="520" spans="11:12" ht="14.25" customHeight="1" x14ac:dyDescent="0.3">
      <c r="K520" s="37"/>
      <c r="L520" s="27"/>
    </row>
    <row r="521" spans="11:12" ht="14.25" customHeight="1" x14ac:dyDescent="0.3">
      <c r="K521" s="37"/>
      <c r="L521" s="27"/>
    </row>
    <row r="522" spans="11:12" ht="14.25" customHeight="1" x14ac:dyDescent="0.3">
      <c r="K522" s="37"/>
      <c r="L522" s="27"/>
    </row>
    <row r="523" spans="11:12" ht="14.25" customHeight="1" x14ac:dyDescent="0.3">
      <c r="K523" s="37"/>
      <c r="L523" s="27"/>
    </row>
    <row r="524" spans="11:12" ht="14.25" customHeight="1" x14ac:dyDescent="0.3">
      <c r="K524" s="37"/>
      <c r="L524" s="27"/>
    </row>
    <row r="525" spans="11:12" ht="14.25" customHeight="1" x14ac:dyDescent="0.3">
      <c r="K525" s="37"/>
      <c r="L525" s="27"/>
    </row>
    <row r="526" spans="11:12" ht="14.25" customHeight="1" x14ac:dyDescent="0.3">
      <c r="K526" s="37"/>
      <c r="L526" s="27"/>
    </row>
    <row r="527" spans="11:12" ht="14.25" customHeight="1" x14ac:dyDescent="0.3">
      <c r="K527" s="37"/>
      <c r="L527" s="27"/>
    </row>
    <row r="528" spans="11:12" ht="14.25" customHeight="1" x14ac:dyDescent="0.3">
      <c r="K528" s="37"/>
      <c r="L528" s="27"/>
    </row>
    <row r="529" spans="11:12" ht="14.25" customHeight="1" x14ac:dyDescent="0.3">
      <c r="K529" s="37"/>
      <c r="L529" s="27"/>
    </row>
    <row r="530" spans="11:12" ht="14.25" customHeight="1" x14ac:dyDescent="0.3">
      <c r="K530" s="37"/>
      <c r="L530" s="27"/>
    </row>
    <row r="531" spans="11:12" ht="14.25" customHeight="1" x14ac:dyDescent="0.3">
      <c r="K531" s="37"/>
      <c r="L531" s="27"/>
    </row>
    <row r="532" spans="11:12" ht="14.25" customHeight="1" x14ac:dyDescent="0.3">
      <c r="K532" s="37"/>
      <c r="L532" s="27"/>
    </row>
    <row r="533" spans="11:12" ht="14.25" customHeight="1" x14ac:dyDescent="0.3">
      <c r="K533" s="37"/>
      <c r="L533" s="27"/>
    </row>
    <row r="534" spans="11:12" ht="14.25" customHeight="1" x14ac:dyDescent="0.3">
      <c r="K534" s="37"/>
      <c r="L534" s="27"/>
    </row>
    <row r="535" spans="11:12" ht="14.25" customHeight="1" x14ac:dyDescent="0.3">
      <c r="K535" s="37"/>
      <c r="L535" s="27"/>
    </row>
    <row r="536" spans="11:12" ht="14.25" customHeight="1" x14ac:dyDescent="0.3">
      <c r="K536" s="37"/>
      <c r="L536" s="27"/>
    </row>
    <row r="537" spans="11:12" ht="14.25" customHeight="1" x14ac:dyDescent="0.3">
      <c r="K537" s="37"/>
      <c r="L537" s="27"/>
    </row>
    <row r="538" spans="11:12" ht="14.25" customHeight="1" x14ac:dyDescent="0.3">
      <c r="K538" s="37"/>
      <c r="L538" s="27"/>
    </row>
    <row r="539" spans="11:12" ht="14.25" customHeight="1" x14ac:dyDescent="0.3">
      <c r="K539" s="37"/>
      <c r="L539" s="27"/>
    </row>
    <row r="540" spans="11:12" ht="14.25" customHeight="1" x14ac:dyDescent="0.3">
      <c r="K540" s="37"/>
      <c r="L540" s="27"/>
    </row>
    <row r="541" spans="11:12" ht="14.25" customHeight="1" x14ac:dyDescent="0.3">
      <c r="K541" s="37"/>
      <c r="L541" s="27"/>
    </row>
    <row r="542" spans="11:12" ht="14.25" customHeight="1" x14ac:dyDescent="0.3">
      <c r="K542" s="37"/>
      <c r="L542" s="27"/>
    </row>
    <row r="543" spans="11:12" ht="14.25" customHeight="1" x14ac:dyDescent="0.3">
      <c r="K543" s="37"/>
      <c r="L543" s="27"/>
    </row>
    <row r="544" spans="11:12" ht="14.25" customHeight="1" x14ac:dyDescent="0.3">
      <c r="K544" s="37"/>
      <c r="L544" s="27"/>
    </row>
    <row r="545" spans="11:12" ht="14.25" customHeight="1" x14ac:dyDescent="0.3">
      <c r="K545" s="37"/>
      <c r="L545" s="27"/>
    </row>
    <row r="546" spans="11:12" ht="14.25" customHeight="1" x14ac:dyDescent="0.3">
      <c r="K546" s="37"/>
      <c r="L546" s="27"/>
    </row>
    <row r="547" spans="11:12" ht="14.25" customHeight="1" x14ac:dyDescent="0.3">
      <c r="K547" s="37"/>
      <c r="L547" s="27"/>
    </row>
    <row r="548" spans="11:12" ht="14.25" customHeight="1" x14ac:dyDescent="0.3">
      <c r="K548" s="37"/>
      <c r="L548" s="27"/>
    </row>
    <row r="549" spans="11:12" ht="14.25" customHeight="1" x14ac:dyDescent="0.3">
      <c r="K549" s="37"/>
      <c r="L549" s="27"/>
    </row>
    <row r="550" spans="11:12" ht="14.25" customHeight="1" x14ac:dyDescent="0.3">
      <c r="K550" s="37"/>
      <c r="L550" s="27"/>
    </row>
    <row r="551" spans="11:12" ht="14.25" customHeight="1" x14ac:dyDescent="0.3">
      <c r="K551" s="37"/>
      <c r="L551" s="27"/>
    </row>
    <row r="552" spans="11:12" ht="14.25" customHeight="1" x14ac:dyDescent="0.3">
      <c r="K552" s="37"/>
      <c r="L552" s="27"/>
    </row>
    <row r="553" spans="11:12" ht="14.25" customHeight="1" x14ac:dyDescent="0.3">
      <c r="K553" s="37"/>
      <c r="L553" s="27"/>
    </row>
    <row r="554" spans="11:12" ht="14.25" customHeight="1" x14ac:dyDescent="0.3">
      <c r="K554" s="37"/>
      <c r="L554" s="27"/>
    </row>
    <row r="555" spans="11:12" ht="14.25" customHeight="1" x14ac:dyDescent="0.3">
      <c r="K555" s="37"/>
      <c r="L555" s="27"/>
    </row>
    <row r="556" spans="11:12" ht="14.25" customHeight="1" x14ac:dyDescent="0.3">
      <c r="K556" s="37"/>
      <c r="L556" s="27"/>
    </row>
    <row r="557" spans="11:12" ht="14.25" customHeight="1" x14ac:dyDescent="0.3">
      <c r="K557" s="37"/>
      <c r="L557" s="27"/>
    </row>
    <row r="558" spans="11:12" ht="14.25" customHeight="1" x14ac:dyDescent="0.3">
      <c r="K558" s="37"/>
      <c r="L558" s="27"/>
    </row>
    <row r="559" spans="11:12" ht="14.25" customHeight="1" x14ac:dyDescent="0.3">
      <c r="K559" s="37"/>
      <c r="L559" s="27"/>
    </row>
    <row r="560" spans="11:12" ht="14.25" customHeight="1" x14ac:dyDescent="0.3">
      <c r="K560" s="37"/>
      <c r="L560" s="27"/>
    </row>
    <row r="561" spans="11:12" ht="14.25" customHeight="1" x14ac:dyDescent="0.3">
      <c r="K561" s="37"/>
      <c r="L561" s="27"/>
    </row>
    <row r="562" spans="11:12" ht="14.25" customHeight="1" x14ac:dyDescent="0.3">
      <c r="K562" s="37"/>
      <c r="L562" s="27"/>
    </row>
    <row r="563" spans="11:12" ht="14.25" customHeight="1" x14ac:dyDescent="0.3">
      <c r="K563" s="37"/>
      <c r="L563" s="27"/>
    </row>
    <row r="564" spans="11:12" ht="14.25" customHeight="1" x14ac:dyDescent="0.3">
      <c r="K564" s="37"/>
      <c r="L564" s="27"/>
    </row>
    <row r="565" spans="11:12" ht="14.25" customHeight="1" x14ac:dyDescent="0.3">
      <c r="K565" s="37"/>
      <c r="L565" s="27"/>
    </row>
    <row r="566" spans="11:12" ht="14.25" customHeight="1" x14ac:dyDescent="0.3">
      <c r="K566" s="37"/>
      <c r="L566" s="27"/>
    </row>
    <row r="567" spans="11:12" ht="14.25" customHeight="1" x14ac:dyDescent="0.3">
      <c r="K567" s="37"/>
      <c r="L567" s="27"/>
    </row>
    <row r="568" spans="11:12" ht="14.25" customHeight="1" x14ac:dyDescent="0.3">
      <c r="K568" s="37"/>
      <c r="L568" s="27"/>
    </row>
    <row r="569" spans="11:12" ht="14.25" customHeight="1" x14ac:dyDescent="0.3">
      <c r="K569" s="37"/>
      <c r="L569" s="27"/>
    </row>
    <row r="570" spans="11:12" ht="14.25" customHeight="1" x14ac:dyDescent="0.3">
      <c r="K570" s="37"/>
      <c r="L570" s="27"/>
    </row>
    <row r="571" spans="11:12" ht="14.25" customHeight="1" x14ac:dyDescent="0.3">
      <c r="K571" s="37"/>
      <c r="L571" s="27"/>
    </row>
    <row r="572" spans="11:12" ht="14.25" customHeight="1" x14ac:dyDescent="0.3">
      <c r="K572" s="37"/>
      <c r="L572" s="27"/>
    </row>
    <row r="573" spans="11:12" ht="14.25" customHeight="1" x14ac:dyDescent="0.3">
      <c r="K573" s="37"/>
      <c r="L573" s="27"/>
    </row>
    <row r="574" spans="11:12" ht="14.25" customHeight="1" x14ac:dyDescent="0.3">
      <c r="K574" s="37"/>
      <c r="L574" s="27"/>
    </row>
    <row r="575" spans="11:12" ht="14.25" customHeight="1" x14ac:dyDescent="0.3">
      <c r="K575" s="37"/>
      <c r="L575" s="27"/>
    </row>
    <row r="576" spans="11:12" ht="14.25" customHeight="1" x14ac:dyDescent="0.3">
      <c r="K576" s="37"/>
      <c r="L576" s="27"/>
    </row>
    <row r="577" spans="11:12" ht="14.25" customHeight="1" x14ac:dyDescent="0.3">
      <c r="K577" s="37"/>
      <c r="L577" s="27"/>
    </row>
    <row r="578" spans="11:12" ht="14.25" customHeight="1" x14ac:dyDescent="0.3">
      <c r="K578" s="37"/>
      <c r="L578" s="27"/>
    </row>
    <row r="579" spans="11:12" ht="14.25" customHeight="1" x14ac:dyDescent="0.3">
      <c r="K579" s="37"/>
      <c r="L579" s="27"/>
    </row>
    <row r="580" spans="11:12" ht="14.25" customHeight="1" x14ac:dyDescent="0.3">
      <c r="K580" s="37"/>
      <c r="L580" s="27"/>
    </row>
    <row r="581" spans="11:12" ht="14.25" customHeight="1" x14ac:dyDescent="0.3">
      <c r="K581" s="37"/>
      <c r="L581" s="27"/>
    </row>
    <row r="582" spans="11:12" ht="14.25" customHeight="1" x14ac:dyDescent="0.3">
      <c r="K582" s="37"/>
      <c r="L582" s="27"/>
    </row>
    <row r="583" spans="11:12" ht="14.25" customHeight="1" x14ac:dyDescent="0.3">
      <c r="K583" s="37"/>
      <c r="L583" s="27"/>
    </row>
    <row r="584" spans="11:12" ht="14.25" customHeight="1" x14ac:dyDescent="0.3">
      <c r="K584" s="37"/>
      <c r="L584" s="27"/>
    </row>
    <row r="585" spans="11:12" ht="14.25" customHeight="1" x14ac:dyDescent="0.3">
      <c r="K585" s="37"/>
      <c r="L585" s="27"/>
    </row>
    <row r="586" spans="11:12" ht="14.25" customHeight="1" x14ac:dyDescent="0.3">
      <c r="K586" s="37"/>
      <c r="L586" s="27"/>
    </row>
    <row r="587" spans="11:12" ht="14.25" customHeight="1" x14ac:dyDescent="0.3">
      <c r="K587" s="37"/>
      <c r="L587" s="27"/>
    </row>
    <row r="588" spans="11:12" ht="14.25" customHeight="1" x14ac:dyDescent="0.3">
      <c r="K588" s="37"/>
      <c r="L588" s="27"/>
    </row>
    <row r="589" spans="11:12" ht="14.25" customHeight="1" x14ac:dyDescent="0.3">
      <c r="K589" s="37"/>
      <c r="L589" s="27"/>
    </row>
    <row r="590" spans="11:12" ht="14.25" customHeight="1" x14ac:dyDescent="0.3">
      <c r="K590" s="37"/>
      <c r="L590" s="27"/>
    </row>
    <row r="591" spans="11:12" ht="14.25" customHeight="1" x14ac:dyDescent="0.3">
      <c r="K591" s="37"/>
      <c r="L591" s="27"/>
    </row>
    <row r="592" spans="11:12" ht="14.25" customHeight="1" x14ac:dyDescent="0.3">
      <c r="K592" s="37"/>
      <c r="L592" s="27"/>
    </row>
    <row r="593" spans="11:12" ht="14.25" customHeight="1" x14ac:dyDescent="0.3">
      <c r="K593" s="37"/>
      <c r="L593" s="27"/>
    </row>
    <row r="594" spans="11:12" ht="14.25" customHeight="1" x14ac:dyDescent="0.3">
      <c r="K594" s="37"/>
      <c r="L594" s="27"/>
    </row>
    <row r="595" spans="11:12" ht="14.25" customHeight="1" x14ac:dyDescent="0.3">
      <c r="K595" s="37"/>
      <c r="L595" s="27"/>
    </row>
    <row r="596" spans="11:12" ht="14.25" customHeight="1" x14ac:dyDescent="0.3">
      <c r="K596" s="37"/>
      <c r="L596" s="27"/>
    </row>
    <row r="597" spans="11:12" ht="14.25" customHeight="1" x14ac:dyDescent="0.3">
      <c r="K597" s="37"/>
      <c r="L597" s="27"/>
    </row>
    <row r="598" spans="11:12" ht="14.25" customHeight="1" x14ac:dyDescent="0.3">
      <c r="K598" s="37"/>
      <c r="L598" s="27"/>
    </row>
    <row r="599" spans="11:12" ht="14.25" customHeight="1" x14ac:dyDescent="0.3">
      <c r="K599" s="37"/>
      <c r="L599" s="27"/>
    </row>
    <row r="600" spans="11:12" ht="14.25" customHeight="1" x14ac:dyDescent="0.3">
      <c r="K600" s="37"/>
      <c r="L600" s="27"/>
    </row>
    <row r="601" spans="11:12" ht="14.25" customHeight="1" x14ac:dyDescent="0.3">
      <c r="K601" s="37"/>
      <c r="L601" s="27"/>
    </row>
    <row r="602" spans="11:12" ht="14.25" customHeight="1" x14ac:dyDescent="0.3">
      <c r="K602" s="37"/>
      <c r="L602" s="27"/>
    </row>
    <row r="603" spans="11:12" ht="14.25" customHeight="1" x14ac:dyDescent="0.3">
      <c r="K603" s="37"/>
      <c r="L603" s="27"/>
    </row>
    <row r="604" spans="11:12" ht="14.25" customHeight="1" x14ac:dyDescent="0.3">
      <c r="K604" s="37"/>
      <c r="L604" s="27"/>
    </row>
    <row r="605" spans="11:12" ht="14.25" customHeight="1" x14ac:dyDescent="0.3">
      <c r="K605" s="37"/>
      <c r="L605" s="27"/>
    </row>
    <row r="606" spans="11:12" ht="14.25" customHeight="1" x14ac:dyDescent="0.3">
      <c r="K606" s="37"/>
      <c r="L606" s="27"/>
    </row>
    <row r="607" spans="11:12" ht="14.25" customHeight="1" x14ac:dyDescent="0.3">
      <c r="K607" s="37"/>
      <c r="L607" s="27"/>
    </row>
    <row r="608" spans="11:12" ht="14.25" customHeight="1" x14ac:dyDescent="0.3">
      <c r="K608" s="37"/>
      <c r="L608" s="27"/>
    </row>
    <row r="609" spans="11:12" ht="14.25" customHeight="1" x14ac:dyDescent="0.3">
      <c r="K609" s="37"/>
      <c r="L609" s="27"/>
    </row>
    <row r="610" spans="11:12" ht="14.25" customHeight="1" x14ac:dyDescent="0.3">
      <c r="K610" s="37"/>
      <c r="L610" s="27"/>
    </row>
    <row r="611" spans="11:12" ht="14.25" customHeight="1" x14ac:dyDescent="0.3">
      <c r="K611" s="37"/>
      <c r="L611" s="27"/>
    </row>
    <row r="612" spans="11:12" ht="14.25" customHeight="1" x14ac:dyDescent="0.3">
      <c r="K612" s="37"/>
      <c r="L612" s="27"/>
    </row>
    <row r="613" spans="11:12" ht="14.25" customHeight="1" x14ac:dyDescent="0.3">
      <c r="K613" s="37"/>
      <c r="L613" s="27"/>
    </row>
    <row r="614" spans="11:12" ht="14.25" customHeight="1" x14ac:dyDescent="0.3">
      <c r="K614" s="37"/>
      <c r="L614" s="27"/>
    </row>
    <row r="615" spans="11:12" ht="14.25" customHeight="1" x14ac:dyDescent="0.3">
      <c r="K615" s="37"/>
      <c r="L615" s="27"/>
    </row>
    <row r="616" spans="11:12" ht="14.25" customHeight="1" x14ac:dyDescent="0.3">
      <c r="K616" s="37"/>
      <c r="L616" s="27"/>
    </row>
    <row r="617" spans="11:12" ht="14.25" customHeight="1" x14ac:dyDescent="0.3">
      <c r="K617" s="37"/>
      <c r="L617" s="27"/>
    </row>
    <row r="618" spans="11:12" ht="14.25" customHeight="1" x14ac:dyDescent="0.3">
      <c r="K618" s="37"/>
      <c r="L618" s="27"/>
    </row>
    <row r="619" spans="11:12" ht="14.25" customHeight="1" x14ac:dyDescent="0.3">
      <c r="K619" s="37"/>
      <c r="L619" s="27"/>
    </row>
    <row r="620" spans="11:12" ht="14.25" customHeight="1" x14ac:dyDescent="0.3">
      <c r="K620" s="37"/>
      <c r="L620" s="27"/>
    </row>
    <row r="621" spans="11:12" ht="14.25" customHeight="1" x14ac:dyDescent="0.3">
      <c r="K621" s="37"/>
      <c r="L621" s="27"/>
    </row>
    <row r="622" spans="11:12" ht="14.25" customHeight="1" x14ac:dyDescent="0.3">
      <c r="K622" s="37"/>
      <c r="L622" s="27"/>
    </row>
    <row r="623" spans="11:12" ht="14.25" customHeight="1" x14ac:dyDescent="0.3">
      <c r="K623" s="37"/>
      <c r="L623" s="27"/>
    </row>
    <row r="624" spans="11:12" ht="14.25" customHeight="1" x14ac:dyDescent="0.3">
      <c r="K624" s="37"/>
      <c r="L624" s="27"/>
    </row>
    <row r="625" spans="11:12" ht="14.25" customHeight="1" x14ac:dyDescent="0.3">
      <c r="K625" s="37"/>
      <c r="L625" s="27"/>
    </row>
    <row r="626" spans="11:12" ht="14.25" customHeight="1" x14ac:dyDescent="0.3">
      <c r="K626" s="37"/>
      <c r="L626" s="27"/>
    </row>
    <row r="627" spans="11:12" ht="14.25" customHeight="1" x14ac:dyDescent="0.3">
      <c r="K627" s="37"/>
      <c r="L627" s="27"/>
    </row>
    <row r="628" spans="11:12" ht="14.25" customHeight="1" x14ac:dyDescent="0.3">
      <c r="K628" s="37"/>
      <c r="L628" s="27"/>
    </row>
    <row r="629" spans="11:12" ht="14.25" customHeight="1" x14ac:dyDescent="0.3">
      <c r="K629" s="37"/>
      <c r="L629" s="27"/>
    </row>
    <row r="630" spans="11:12" ht="14.25" customHeight="1" x14ac:dyDescent="0.3">
      <c r="K630" s="37"/>
      <c r="L630" s="27"/>
    </row>
    <row r="631" spans="11:12" ht="14.25" customHeight="1" x14ac:dyDescent="0.3">
      <c r="K631" s="37"/>
      <c r="L631" s="27"/>
    </row>
    <row r="632" spans="11:12" ht="14.25" customHeight="1" x14ac:dyDescent="0.3">
      <c r="K632" s="37"/>
      <c r="L632" s="27"/>
    </row>
    <row r="633" spans="11:12" ht="14.25" customHeight="1" x14ac:dyDescent="0.3">
      <c r="K633" s="37"/>
      <c r="L633" s="27"/>
    </row>
    <row r="634" spans="11:12" ht="14.25" customHeight="1" x14ac:dyDescent="0.3">
      <c r="K634" s="37"/>
      <c r="L634" s="27"/>
    </row>
    <row r="635" spans="11:12" ht="14.25" customHeight="1" x14ac:dyDescent="0.3">
      <c r="K635" s="37"/>
      <c r="L635" s="27"/>
    </row>
    <row r="636" spans="11:12" ht="14.25" customHeight="1" x14ac:dyDescent="0.3">
      <c r="K636" s="37"/>
      <c r="L636" s="27"/>
    </row>
    <row r="637" spans="11:12" ht="14.25" customHeight="1" x14ac:dyDescent="0.3">
      <c r="K637" s="37"/>
      <c r="L637" s="27"/>
    </row>
    <row r="638" spans="11:12" ht="14.25" customHeight="1" x14ac:dyDescent="0.3">
      <c r="K638" s="37"/>
      <c r="L638" s="27"/>
    </row>
    <row r="639" spans="11:12" ht="14.25" customHeight="1" x14ac:dyDescent="0.3">
      <c r="K639" s="37"/>
      <c r="L639" s="27"/>
    </row>
    <row r="640" spans="11:12" ht="14.25" customHeight="1" x14ac:dyDescent="0.3">
      <c r="K640" s="37"/>
      <c r="L640" s="27"/>
    </row>
    <row r="641" spans="11:12" ht="14.25" customHeight="1" x14ac:dyDescent="0.3">
      <c r="K641" s="37"/>
      <c r="L641" s="27"/>
    </row>
    <row r="642" spans="11:12" ht="14.25" customHeight="1" x14ac:dyDescent="0.3">
      <c r="K642" s="37"/>
      <c r="L642" s="27"/>
    </row>
    <row r="643" spans="11:12" ht="14.25" customHeight="1" x14ac:dyDescent="0.3">
      <c r="K643" s="37"/>
      <c r="L643" s="27"/>
    </row>
    <row r="644" spans="11:12" ht="14.25" customHeight="1" x14ac:dyDescent="0.3">
      <c r="K644" s="37"/>
      <c r="L644" s="27"/>
    </row>
    <row r="645" spans="11:12" ht="14.25" customHeight="1" x14ac:dyDescent="0.3">
      <c r="K645" s="37"/>
      <c r="L645" s="27"/>
    </row>
    <row r="646" spans="11:12" ht="14.25" customHeight="1" x14ac:dyDescent="0.3">
      <c r="K646" s="37"/>
      <c r="L646" s="27"/>
    </row>
    <row r="647" spans="11:12" ht="14.25" customHeight="1" x14ac:dyDescent="0.3">
      <c r="K647" s="37"/>
      <c r="L647" s="27"/>
    </row>
    <row r="648" spans="11:12" ht="14.25" customHeight="1" x14ac:dyDescent="0.3">
      <c r="K648" s="37"/>
      <c r="L648" s="27"/>
    </row>
    <row r="649" spans="11:12" ht="14.25" customHeight="1" x14ac:dyDescent="0.3">
      <c r="K649" s="37"/>
      <c r="L649" s="27"/>
    </row>
    <row r="650" spans="11:12" ht="14.25" customHeight="1" x14ac:dyDescent="0.3">
      <c r="K650" s="37"/>
      <c r="L650" s="27"/>
    </row>
    <row r="651" spans="11:12" ht="14.25" customHeight="1" x14ac:dyDescent="0.3">
      <c r="K651" s="37"/>
      <c r="L651" s="27"/>
    </row>
    <row r="652" spans="11:12" ht="14.25" customHeight="1" x14ac:dyDescent="0.3">
      <c r="K652" s="37"/>
      <c r="L652" s="27"/>
    </row>
    <row r="653" spans="11:12" ht="14.25" customHeight="1" x14ac:dyDescent="0.3">
      <c r="K653" s="37"/>
      <c r="L653" s="27"/>
    </row>
    <row r="654" spans="11:12" ht="14.25" customHeight="1" x14ac:dyDescent="0.3">
      <c r="K654" s="37"/>
      <c r="L654" s="27"/>
    </row>
    <row r="655" spans="11:12" ht="14.25" customHeight="1" x14ac:dyDescent="0.3">
      <c r="K655" s="37"/>
      <c r="L655" s="27"/>
    </row>
    <row r="656" spans="11:12" ht="14.25" customHeight="1" x14ac:dyDescent="0.3">
      <c r="K656" s="37"/>
      <c r="L656" s="27"/>
    </row>
    <row r="657" spans="11:12" ht="14.25" customHeight="1" x14ac:dyDescent="0.3">
      <c r="K657" s="37"/>
      <c r="L657" s="27"/>
    </row>
    <row r="658" spans="11:12" ht="14.25" customHeight="1" x14ac:dyDescent="0.3">
      <c r="K658" s="37"/>
      <c r="L658" s="27"/>
    </row>
    <row r="659" spans="11:12" ht="14.25" customHeight="1" x14ac:dyDescent="0.3">
      <c r="K659" s="37"/>
      <c r="L659" s="27"/>
    </row>
    <row r="660" spans="11:12" ht="14.25" customHeight="1" x14ac:dyDescent="0.3">
      <c r="K660" s="37"/>
      <c r="L660" s="27"/>
    </row>
    <row r="661" spans="11:12" ht="14.25" customHeight="1" x14ac:dyDescent="0.3">
      <c r="K661" s="37"/>
      <c r="L661" s="27"/>
    </row>
    <row r="662" spans="11:12" ht="14.25" customHeight="1" x14ac:dyDescent="0.3">
      <c r="K662" s="37"/>
      <c r="L662" s="27"/>
    </row>
    <row r="663" spans="11:12" ht="14.25" customHeight="1" x14ac:dyDescent="0.3">
      <c r="K663" s="37"/>
      <c r="L663" s="27"/>
    </row>
    <row r="664" spans="11:12" ht="14.25" customHeight="1" x14ac:dyDescent="0.3">
      <c r="K664" s="37"/>
      <c r="L664" s="27"/>
    </row>
    <row r="665" spans="11:12" ht="14.25" customHeight="1" x14ac:dyDescent="0.3">
      <c r="K665" s="37"/>
      <c r="L665" s="27"/>
    </row>
    <row r="666" spans="11:12" ht="14.25" customHeight="1" x14ac:dyDescent="0.3">
      <c r="K666" s="37"/>
      <c r="L666" s="27"/>
    </row>
    <row r="667" spans="11:12" ht="14.25" customHeight="1" x14ac:dyDescent="0.3">
      <c r="K667" s="37"/>
      <c r="L667" s="27"/>
    </row>
    <row r="668" spans="11:12" ht="14.25" customHeight="1" x14ac:dyDescent="0.3">
      <c r="K668" s="37"/>
      <c r="L668" s="27"/>
    </row>
    <row r="669" spans="11:12" ht="14.25" customHeight="1" x14ac:dyDescent="0.3">
      <c r="K669" s="37"/>
      <c r="L669" s="27"/>
    </row>
    <row r="670" spans="11:12" ht="14.25" customHeight="1" x14ac:dyDescent="0.3">
      <c r="K670" s="37"/>
      <c r="L670" s="27"/>
    </row>
    <row r="671" spans="11:12" ht="14.25" customHeight="1" x14ac:dyDescent="0.3">
      <c r="K671" s="37"/>
      <c r="L671" s="27"/>
    </row>
    <row r="672" spans="11:12" ht="14.25" customHeight="1" x14ac:dyDescent="0.3">
      <c r="K672" s="37"/>
      <c r="L672" s="27"/>
    </row>
    <row r="673" spans="11:12" ht="14.25" customHeight="1" x14ac:dyDescent="0.3">
      <c r="K673" s="37"/>
      <c r="L673" s="27"/>
    </row>
    <row r="674" spans="11:12" ht="14.25" customHeight="1" x14ac:dyDescent="0.3">
      <c r="K674" s="37"/>
      <c r="L674" s="27"/>
    </row>
    <row r="675" spans="11:12" ht="14.25" customHeight="1" x14ac:dyDescent="0.3">
      <c r="K675" s="37"/>
      <c r="L675" s="27"/>
    </row>
    <row r="676" spans="11:12" ht="14.25" customHeight="1" x14ac:dyDescent="0.3">
      <c r="K676" s="37"/>
      <c r="L676" s="27"/>
    </row>
    <row r="677" spans="11:12" ht="14.25" customHeight="1" x14ac:dyDescent="0.3">
      <c r="K677" s="37"/>
      <c r="L677" s="27"/>
    </row>
    <row r="678" spans="11:12" ht="14.25" customHeight="1" x14ac:dyDescent="0.3">
      <c r="K678" s="37"/>
      <c r="L678" s="27"/>
    </row>
    <row r="679" spans="11:12" ht="14.25" customHeight="1" x14ac:dyDescent="0.3">
      <c r="K679" s="37"/>
      <c r="L679" s="27"/>
    </row>
    <row r="680" spans="11:12" ht="14.25" customHeight="1" x14ac:dyDescent="0.3">
      <c r="K680" s="37"/>
      <c r="L680" s="27"/>
    </row>
    <row r="681" spans="11:12" ht="14.25" customHeight="1" x14ac:dyDescent="0.3">
      <c r="K681" s="37"/>
      <c r="L681" s="27"/>
    </row>
    <row r="682" spans="11:12" ht="14.25" customHeight="1" x14ac:dyDescent="0.3">
      <c r="K682" s="37"/>
      <c r="L682" s="27"/>
    </row>
    <row r="683" spans="11:12" ht="14.25" customHeight="1" x14ac:dyDescent="0.3">
      <c r="K683" s="37"/>
      <c r="L683" s="27"/>
    </row>
    <row r="684" spans="11:12" ht="14.25" customHeight="1" x14ac:dyDescent="0.3">
      <c r="K684" s="37"/>
      <c r="L684" s="27"/>
    </row>
    <row r="685" spans="11:12" ht="14.25" customHeight="1" x14ac:dyDescent="0.3">
      <c r="K685" s="37"/>
      <c r="L685" s="27"/>
    </row>
    <row r="686" spans="11:12" ht="14.25" customHeight="1" x14ac:dyDescent="0.3">
      <c r="K686" s="37"/>
      <c r="L686" s="27"/>
    </row>
    <row r="687" spans="11:12" ht="14.25" customHeight="1" x14ac:dyDescent="0.3">
      <c r="K687" s="37"/>
      <c r="L687" s="27"/>
    </row>
    <row r="688" spans="11:12" ht="14.25" customHeight="1" x14ac:dyDescent="0.3">
      <c r="K688" s="37"/>
      <c r="L688" s="27"/>
    </row>
    <row r="689" spans="11:12" ht="14.25" customHeight="1" x14ac:dyDescent="0.3">
      <c r="K689" s="37"/>
      <c r="L689" s="27"/>
    </row>
    <row r="690" spans="11:12" ht="14.25" customHeight="1" x14ac:dyDescent="0.3">
      <c r="K690" s="37"/>
      <c r="L690" s="27"/>
    </row>
    <row r="691" spans="11:12" ht="14.25" customHeight="1" x14ac:dyDescent="0.3">
      <c r="K691" s="37"/>
      <c r="L691" s="27"/>
    </row>
    <row r="692" spans="11:12" ht="14.25" customHeight="1" x14ac:dyDescent="0.3">
      <c r="K692" s="37"/>
      <c r="L692" s="27"/>
    </row>
    <row r="693" spans="11:12" ht="14.25" customHeight="1" x14ac:dyDescent="0.3">
      <c r="K693" s="37"/>
      <c r="L693" s="27"/>
    </row>
    <row r="694" spans="11:12" ht="14.25" customHeight="1" x14ac:dyDescent="0.3">
      <c r="K694" s="37"/>
      <c r="L694" s="27"/>
    </row>
    <row r="695" spans="11:12" ht="14.25" customHeight="1" x14ac:dyDescent="0.3">
      <c r="K695" s="37"/>
      <c r="L695" s="27"/>
    </row>
    <row r="696" spans="11:12" ht="14.25" customHeight="1" x14ac:dyDescent="0.3">
      <c r="K696" s="37"/>
      <c r="L696" s="27"/>
    </row>
    <row r="697" spans="11:12" ht="14.25" customHeight="1" x14ac:dyDescent="0.3">
      <c r="K697" s="37"/>
      <c r="L697" s="27"/>
    </row>
    <row r="698" spans="11:12" ht="14.25" customHeight="1" x14ac:dyDescent="0.3">
      <c r="K698" s="37"/>
      <c r="L698" s="27"/>
    </row>
    <row r="699" spans="11:12" ht="14.25" customHeight="1" x14ac:dyDescent="0.3">
      <c r="K699" s="37"/>
      <c r="L699" s="27"/>
    </row>
    <row r="700" spans="11:12" ht="14.25" customHeight="1" x14ac:dyDescent="0.3">
      <c r="K700" s="37"/>
      <c r="L700" s="27"/>
    </row>
    <row r="701" spans="11:12" ht="14.25" customHeight="1" x14ac:dyDescent="0.3">
      <c r="K701" s="37"/>
      <c r="L701" s="27"/>
    </row>
    <row r="702" spans="11:12" ht="14.25" customHeight="1" x14ac:dyDescent="0.3">
      <c r="K702" s="37"/>
      <c r="L702" s="27"/>
    </row>
    <row r="703" spans="11:12" ht="14.25" customHeight="1" x14ac:dyDescent="0.3">
      <c r="K703" s="37"/>
      <c r="L703" s="27"/>
    </row>
    <row r="704" spans="11:12" ht="14.25" customHeight="1" x14ac:dyDescent="0.3">
      <c r="K704" s="37"/>
      <c r="L704" s="27"/>
    </row>
    <row r="705" spans="11:12" ht="14.25" customHeight="1" x14ac:dyDescent="0.3">
      <c r="K705" s="37"/>
      <c r="L705" s="27"/>
    </row>
    <row r="706" spans="11:12" ht="14.25" customHeight="1" x14ac:dyDescent="0.3">
      <c r="K706" s="37"/>
      <c r="L706" s="27"/>
    </row>
    <row r="707" spans="11:12" ht="14.25" customHeight="1" x14ac:dyDescent="0.3">
      <c r="K707" s="37"/>
      <c r="L707" s="27"/>
    </row>
    <row r="708" spans="11:12" ht="14.25" customHeight="1" x14ac:dyDescent="0.3">
      <c r="K708" s="37"/>
      <c r="L708" s="27"/>
    </row>
    <row r="709" spans="11:12" ht="14.25" customHeight="1" x14ac:dyDescent="0.3">
      <c r="K709" s="37"/>
      <c r="L709" s="27"/>
    </row>
    <row r="710" spans="11:12" ht="14.25" customHeight="1" x14ac:dyDescent="0.3">
      <c r="K710" s="37"/>
      <c r="L710" s="27"/>
    </row>
    <row r="711" spans="11:12" ht="14.25" customHeight="1" x14ac:dyDescent="0.3">
      <c r="K711" s="37"/>
      <c r="L711" s="27"/>
    </row>
    <row r="712" spans="11:12" ht="14.25" customHeight="1" x14ac:dyDescent="0.3">
      <c r="K712" s="37"/>
      <c r="L712" s="27"/>
    </row>
    <row r="713" spans="11:12" ht="14.25" customHeight="1" x14ac:dyDescent="0.3">
      <c r="K713" s="37"/>
      <c r="L713" s="27"/>
    </row>
    <row r="714" spans="11:12" ht="14.25" customHeight="1" x14ac:dyDescent="0.3">
      <c r="K714" s="37"/>
      <c r="L714" s="27"/>
    </row>
    <row r="715" spans="11:12" ht="14.25" customHeight="1" x14ac:dyDescent="0.3">
      <c r="K715" s="37"/>
      <c r="L715" s="27"/>
    </row>
    <row r="716" spans="11:12" ht="14.25" customHeight="1" x14ac:dyDescent="0.3">
      <c r="K716" s="37"/>
      <c r="L716" s="27"/>
    </row>
    <row r="717" spans="11:12" ht="14.25" customHeight="1" x14ac:dyDescent="0.3">
      <c r="K717" s="37"/>
      <c r="L717" s="27"/>
    </row>
    <row r="718" spans="11:12" ht="14.25" customHeight="1" x14ac:dyDescent="0.3">
      <c r="K718" s="37"/>
      <c r="L718" s="27"/>
    </row>
    <row r="719" spans="11:12" ht="14.25" customHeight="1" x14ac:dyDescent="0.3">
      <c r="K719" s="37"/>
      <c r="L719" s="27"/>
    </row>
    <row r="720" spans="11:12" ht="14.25" customHeight="1" x14ac:dyDescent="0.3">
      <c r="K720" s="37"/>
      <c r="L720" s="27"/>
    </row>
    <row r="721" spans="11:12" ht="14.25" customHeight="1" x14ac:dyDescent="0.3">
      <c r="K721" s="37"/>
      <c r="L721" s="27"/>
    </row>
    <row r="722" spans="11:12" ht="14.25" customHeight="1" x14ac:dyDescent="0.3">
      <c r="K722" s="37"/>
      <c r="L722" s="27"/>
    </row>
    <row r="723" spans="11:12" ht="14.25" customHeight="1" x14ac:dyDescent="0.3">
      <c r="K723" s="37"/>
      <c r="L723" s="27"/>
    </row>
    <row r="724" spans="11:12" ht="14.25" customHeight="1" x14ac:dyDescent="0.3">
      <c r="K724" s="37"/>
      <c r="L724" s="27"/>
    </row>
    <row r="725" spans="11:12" ht="14.25" customHeight="1" x14ac:dyDescent="0.3">
      <c r="K725" s="37"/>
      <c r="L725" s="27"/>
    </row>
    <row r="726" spans="11:12" ht="14.25" customHeight="1" x14ac:dyDescent="0.3">
      <c r="K726" s="37"/>
      <c r="L726" s="27"/>
    </row>
    <row r="727" spans="11:12" ht="14.25" customHeight="1" x14ac:dyDescent="0.3">
      <c r="K727" s="37"/>
      <c r="L727" s="27"/>
    </row>
    <row r="728" spans="11:12" ht="14.25" customHeight="1" x14ac:dyDescent="0.3">
      <c r="K728" s="37"/>
      <c r="L728" s="27"/>
    </row>
    <row r="729" spans="11:12" ht="14.25" customHeight="1" x14ac:dyDescent="0.3">
      <c r="K729" s="37"/>
      <c r="L729" s="27"/>
    </row>
    <row r="730" spans="11:12" ht="14.25" customHeight="1" x14ac:dyDescent="0.3">
      <c r="K730" s="37"/>
      <c r="L730" s="27"/>
    </row>
    <row r="731" spans="11:12" ht="14.25" customHeight="1" x14ac:dyDescent="0.3">
      <c r="K731" s="37"/>
      <c r="L731" s="27"/>
    </row>
    <row r="732" spans="11:12" ht="14.25" customHeight="1" x14ac:dyDescent="0.3">
      <c r="K732" s="37"/>
      <c r="L732" s="27"/>
    </row>
    <row r="733" spans="11:12" ht="14.25" customHeight="1" x14ac:dyDescent="0.3">
      <c r="K733" s="37"/>
      <c r="L733" s="27"/>
    </row>
    <row r="734" spans="11:12" ht="14.25" customHeight="1" x14ac:dyDescent="0.3">
      <c r="K734" s="37"/>
      <c r="L734" s="27"/>
    </row>
    <row r="735" spans="11:12" ht="14.25" customHeight="1" x14ac:dyDescent="0.3">
      <c r="K735" s="37"/>
      <c r="L735" s="27"/>
    </row>
    <row r="736" spans="11:12" ht="14.25" customHeight="1" x14ac:dyDescent="0.3">
      <c r="K736" s="37"/>
      <c r="L736" s="27"/>
    </row>
    <row r="737" spans="11:12" ht="14.25" customHeight="1" x14ac:dyDescent="0.3">
      <c r="K737" s="37"/>
      <c r="L737" s="27"/>
    </row>
    <row r="738" spans="11:12" ht="14.25" customHeight="1" x14ac:dyDescent="0.3">
      <c r="K738" s="37"/>
      <c r="L738" s="27"/>
    </row>
    <row r="739" spans="11:12" ht="14.25" customHeight="1" x14ac:dyDescent="0.3">
      <c r="K739" s="37"/>
      <c r="L739" s="27"/>
    </row>
    <row r="740" spans="11:12" ht="14.25" customHeight="1" x14ac:dyDescent="0.3">
      <c r="K740" s="37"/>
      <c r="L740" s="27"/>
    </row>
    <row r="741" spans="11:12" ht="14.25" customHeight="1" x14ac:dyDescent="0.3">
      <c r="K741" s="37"/>
      <c r="L741" s="27"/>
    </row>
    <row r="742" spans="11:12" ht="14.25" customHeight="1" x14ac:dyDescent="0.3">
      <c r="K742" s="37"/>
      <c r="L742" s="27"/>
    </row>
    <row r="743" spans="11:12" ht="14.25" customHeight="1" x14ac:dyDescent="0.3">
      <c r="K743" s="37"/>
      <c r="L743" s="27"/>
    </row>
    <row r="744" spans="11:12" ht="14.25" customHeight="1" x14ac:dyDescent="0.3">
      <c r="K744" s="37"/>
      <c r="L744" s="27"/>
    </row>
    <row r="745" spans="11:12" ht="14.25" customHeight="1" x14ac:dyDescent="0.3">
      <c r="K745" s="37"/>
      <c r="L745" s="27"/>
    </row>
    <row r="746" spans="11:12" ht="14.25" customHeight="1" x14ac:dyDescent="0.3">
      <c r="K746" s="37"/>
      <c r="L746" s="27"/>
    </row>
    <row r="747" spans="11:12" ht="14.25" customHeight="1" x14ac:dyDescent="0.3">
      <c r="K747" s="37"/>
      <c r="L747" s="27"/>
    </row>
    <row r="748" spans="11:12" ht="14.25" customHeight="1" x14ac:dyDescent="0.3">
      <c r="K748" s="37"/>
      <c r="L748" s="27"/>
    </row>
    <row r="749" spans="11:12" ht="14.25" customHeight="1" x14ac:dyDescent="0.3">
      <c r="K749" s="37"/>
      <c r="L749" s="27"/>
    </row>
    <row r="750" spans="11:12" ht="14.25" customHeight="1" x14ac:dyDescent="0.3">
      <c r="K750" s="37"/>
      <c r="L750" s="27"/>
    </row>
    <row r="751" spans="11:12" ht="14.25" customHeight="1" x14ac:dyDescent="0.3">
      <c r="K751" s="37"/>
      <c r="L751" s="27"/>
    </row>
    <row r="752" spans="11:12" ht="14.25" customHeight="1" x14ac:dyDescent="0.3">
      <c r="K752" s="37"/>
      <c r="L752" s="27"/>
    </row>
    <row r="753" spans="11:12" ht="14.25" customHeight="1" x14ac:dyDescent="0.3">
      <c r="K753" s="37"/>
      <c r="L753" s="27"/>
    </row>
    <row r="754" spans="11:12" ht="14.25" customHeight="1" x14ac:dyDescent="0.3">
      <c r="K754" s="37"/>
      <c r="L754" s="27"/>
    </row>
    <row r="755" spans="11:12" ht="14.25" customHeight="1" x14ac:dyDescent="0.3">
      <c r="K755" s="37"/>
      <c r="L755" s="27"/>
    </row>
    <row r="756" spans="11:12" ht="14.25" customHeight="1" x14ac:dyDescent="0.3">
      <c r="K756" s="37"/>
      <c r="L756" s="27"/>
    </row>
    <row r="757" spans="11:12" ht="14.25" customHeight="1" x14ac:dyDescent="0.3">
      <c r="K757" s="37"/>
      <c r="L757" s="27"/>
    </row>
    <row r="758" spans="11:12" ht="14.25" customHeight="1" x14ac:dyDescent="0.3">
      <c r="K758" s="37"/>
      <c r="L758" s="27"/>
    </row>
    <row r="759" spans="11:12" ht="14.25" customHeight="1" x14ac:dyDescent="0.3">
      <c r="K759" s="37"/>
      <c r="L759" s="27"/>
    </row>
    <row r="760" spans="11:12" ht="14.25" customHeight="1" x14ac:dyDescent="0.3">
      <c r="K760" s="37"/>
      <c r="L760" s="27"/>
    </row>
    <row r="761" spans="11:12" ht="14.25" customHeight="1" x14ac:dyDescent="0.3">
      <c r="K761" s="37"/>
      <c r="L761" s="27"/>
    </row>
    <row r="762" spans="11:12" ht="14.25" customHeight="1" x14ac:dyDescent="0.3">
      <c r="K762" s="37"/>
      <c r="L762" s="27"/>
    </row>
    <row r="763" spans="11:12" ht="14.25" customHeight="1" x14ac:dyDescent="0.3">
      <c r="K763" s="37"/>
      <c r="L763" s="27"/>
    </row>
    <row r="764" spans="11:12" ht="14.25" customHeight="1" x14ac:dyDescent="0.3">
      <c r="K764" s="37"/>
      <c r="L764" s="27"/>
    </row>
    <row r="765" spans="11:12" ht="14.25" customHeight="1" x14ac:dyDescent="0.3">
      <c r="K765" s="37"/>
      <c r="L765" s="27"/>
    </row>
    <row r="766" spans="11:12" ht="14.25" customHeight="1" x14ac:dyDescent="0.3">
      <c r="K766" s="37"/>
      <c r="L766" s="27"/>
    </row>
    <row r="767" spans="11:12" ht="14.25" customHeight="1" x14ac:dyDescent="0.3">
      <c r="K767" s="37"/>
      <c r="L767" s="27"/>
    </row>
    <row r="768" spans="11:12" ht="14.25" customHeight="1" x14ac:dyDescent="0.3">
      <c r="K768" s="37"/>
      <c r="L768" s="27"/>
    </row>
    <row r="769" spans="11:12" ht="14.25" customHeight="1" x14ac:dyDescent="0.3">
      <c r="K769" s="37"/>
      <c r="L769" s="27"/>
    </row>
    <row r="770" spans="11:12" ht="14.25" customHeight="1" x14ac:dyDescent="0.3">
      <c r="K770" s="37"/>
      <c r="L770" s="27"/>
    </row>
    <row r="771" spans="11:12" ht="14.25" customHeight="1" x14ac:dyDescent="0.3">
      <c r="K771" s="37"/>
      <c r="L771" s="27"/>
    </row>
    <row r="772" spans="11:12" ht="14.25" customHeight="1" x14ac:dyDescent="0.3">
      <c r="K772" s="37"/>
      <c r="L772" s="27"/>
    </row>
    <row r="773" spans="11:12" ht="14.25" customHeight="1" x14ac:dyDescent="0.3">
      <c r="K773" s="37"/>
      <c r="L773" s="27"/>
    </row>
    <row r="774" spans="11:12" ht="14.25" customHeight="1" x14ac:dyDescent="0.3">
      <c r="K774" s="37"/>
      <c r="L774" s="27"/>
    </row>
    <row r="775" spans="11:12" ht="14.25" customHeight="1" x14ac:dyDescent="0.3">
      <c r="K775" s="37"/>
      <c r="L775" s="27"/>
    </row>
    <row r="776" spans="11:12" ht="14.25" customHeight="1" x14ac:dyDescent="0.3">
      <c r="K776" s="37"/>
      <c r="L776" s="27"/>
    </row>
    <row r="777" spans="11:12" ht="14.25" customHeight="1" x14ac:dyDescent="0.3">
      <c r="K777" s="37"/>
      <c r="L777" s="27"/>
    </row>
    <row r="778" spans="11:12" ht="14.25" customHeight="1" x14ac:dyDescent="0.3">
      <c r="K778" s="37"/>
      <c r="L778" s="27"/>
    </row>
    <row r="779" spans="11:12" ht="14.25" customHeight="1" x14ac:dyDescent="0.3">
      <c r="K779" s="37"/>
      <c r="L779" s="27"/>
    </row>
    <row r="780" spans="11:12" ht="14.25" customHeight="1" x14ac:dyDescent="0.3">
      <c r="K780" s="37"/>
      <c r="L780" s="27"/>
    </row>
    <row r="781" spans="11:12" ht="14.25" customHeight="1" x14ac:dyDescent="0.3">
      <c r="K781" s="37"/>
      <c r="L781" s="27"/>
    </row>
    <row r="782" spans="11:12" ht="14.25" customHeight="1" x14ac:dyDescent="0.3">
      <c r="K782" s="37"/>
      <c r="L782" s="27"/>
    </row>
    <row r="783" spans="11:12" ht="14.25" customHeight="1" x14ac:dyDescent="0.3">
      <c r="K783" s="37"/>
      <c r="L783" s="27"/>
    </row>
    <row r="784" spans="11:12" ht="14.25" customHeight="1" x14ac:dyDescent="0.3">
      <c r="K784" s="37"/>
      <c r="L784" s="27"/>
    </row>
    <row r="785" spans="11:12" ht="14.25" customHeight="1" x14ac:dyDescent="0.3">
      <c r="K785" s="37"/>
      <c r="L785" s="27"/>
    </row>
    <row r="786" spans="11:12" ht="14.25" customHeight="1" x14ac:dyDescent="0.3">
      <c r="K786" s="37"/>
      <c r="L786" s="27"/>
    </row>
    <row r="787" spans="11:12" ht="14.25" customHeight="1" x14ac:dyDescent="0.3">
      <c r="K787" s="37"/>
      <c r="L787" s="27"/>
    </row>
    <row r="788" spans="11:12" ht="14.25" customHeight="1" x14ac:dyDescent="0.3">
      <c r="K788" s="37"/>
      <c r="L788" s="27"/>
    </row>
    <row r="789" spans="11:12" ht="14.25" customHeight="1" x14ac:dyDescent="0.3">
      <c r="K789" s="37"/>
      <c r="L789" s="27"/>
    </row>
    <row r="790" spans="11:12" ht="14.25" customHeight="1" x14ac:dyDescent="0.3">
      <c r="K790" s="37"/>
      <c r="L790" s="27"/>
    </row>
    <row r="791" spans="11:12" ht="14.25" customHeight="1" x14ac:dyDescent="0.3">
      <c r="K791" s="37"/>
      <c r="L791" s="27"/>
    </row>
    <row r="792" spans="11:12" ht="14.25" customHeight="1" x14ac:dyDescent="0.3">
      <c r="K792" s="37"/>
      <c r="L792" s="27"/>
    </row>
    <row r="793" spans="11:12" ht="14.25" customHeight="1" x14ac:dyDescent="0.3">
      <c r="K793" s="37"/>
      <c r="L793" s="27"/>
    </row>
    <row r="794" spans="11:12" ht="14.25" customHeight="1" x14ac:dyDescent="0.3">
      <c r="K794" s="37"/>
      <c r="L794" s="27"/>
    </row>
    <row r="795" spans="11:12" ht="14.25" customHeight="1" x14ac:dyDescent="0.3">
      <c r="K795" s="37"/>
      <c r="L795" s="27"/>
    </row>
    <row r="796" spans="11:12" ht="14.25" customHeight="1" x14ac:dyDescent="0.3">
      <c r="K796" s="37"/>
      <c r="L796" s="27"/>
    </row>
    <row r="797" spans="11:12" ht="14.25" customHeight="1" x14ac:dyDescent="0.3">
      <c r="K797" s="37"/>
      <c r="L797" s="27"/>
    </row>
    <row r="798" spans="11:12" ht="14.25" customHeight="1" x14ac:dyDescent="0.3">
      <c r="K798" s="37"/>
      <c r="L798" s="27"/>
    </row>
    <row r="799" spans="11:12" ht="14.25" customHeight="1" x14ac:dyDescent="0.3">
      <c r="K799" s="37"/>
      <c r="L799" s="27"/>
    </row>
    <row r="800" spans="11:12" ht="14.25" customHeight="1" x14ac:dyDescent="0.3">
      <c r="K800" s="37"/>
      <c r="L800" s="27"/>
    </row>
    <row r="801" spans="11:12" ht="14.25" customHeight="1" x14ac:dyDescent="0.3">
      <c r="K801" s="37"/>
      <c r="L801" s="27"/>
    </row>
    <row r="802" spans="11:12" ht="14.25" customHeight="1" x14ac:dyDescent="0.3">
      <c r="K802" s="37"/>
      <c r="L802" s="27"/>
    </row>
    <row r="803" spans="11:12" ht="14.25" customHeight="1" x14ac:dyDescent="0.3">
      <c r="K803" s="37"/>
      <c r="L803" s="27"/>
    </row>
    <row r="804" spans="11:12" ht="14.25" customHeight="1" x14ac:dyDescent="0.3">
      <c r="K804" s="37"/>
      <c r="L804" s="27"/>
    </row>
    <row r="805" spans="11:12" ht="14.25" customHeight="1" x14ac:dyDescent="0.3">
      <c r="K805" s="37"/>
      <c r="L805" s="27"/>
    </row>
    <row r="806" spans="11:12" ht="14.25" customHeight="1" x14ac:dyDescent="0.3">
      <c r="K806" s="37"/>
      <c r="L806" s="27"/>
    </row>
    <row r="807" spans="11:12" ht="14.25" customHeight="1" x14ac:dyDescent="0.3">
      <c r="K807" s="37"/>
      <c r="L807" s="27"/>
    </row>
    <row r="808" spans="11:12" ht="14.25" customHeight="1" x14ac:dyDescent="0.3">
      <c r="K808" s="37"/>
      <c r="L808" s="27"/>
    </row>
    <row r="809" spans="11:12" ht="14.25" customHeight="1" x14ac:dyDescent="0.3">
      <c r="K809" s="37"/>
      <c r="L809" s="27"/>
    </row>
    <row r="810" spans="11:12" ht="14.25" customHeight="1" x14ac:dyDescent="0.3">
      <c r="K810" s="37"/>
      <c r="L810" s="27"/>
    </row>
    <row r="811" spans="11:12" ht="14.25" customHeight="1" x14ac:dyDescent="0.3">
      <c r="K811" s="37"/>
      <c r="L811" s="27"/>
    </row>
    <row r="812" spans="11:12" ht="14.25" customHeight="1" x14ac:dyDescent="0.3">
      <c r="K812" s="37"/>
      <c r="L812" s="27"/>
    </row>
    <row r="813" spans="11:12" ht="14.25" customHeight="1" x14ac:dyDescent="0.3">
      <c r="K813" s="37"/>
      <c r="L813" s="27"/>
    </row>
    <row r="814" spans="11:12" ht="14.25" customHeight="1" x14ac:dyDescent="0.3">
      <c r="K814" s="37"/>
      <c r="L814" s="27"/>
    </row>
    <row r="815" spans="11:12" ht="14.25" customHeight="1" x14ac:dyDescent="0.3">
      <c r="K815" s="37"/>
      <c r="L815" s="27"/>
    </row>
    <row r="816" spans="11:12" ht="14.25" customHeight="1" x14ac:dyDescent="0.3">
      <c r="K816" s="37"/>
      <c r="L816" s="27"/>
    </row>
    <row r="817" spans="11:12" ht="14.25" customHeight="1" x14ac:dyDescent="0.3">
      <c r="K817" s="37"/>
      <c r="L817" s="27"/>
    </row>
    <row r="818" spans="11:12" ht="14.25" customHeight="1" x14ac:dyDescent="0.3">
      <c r="K818" s="37"/>
      <c r="L818" s="27"/>
    </row>
    <row r="819" spans="11:12" ht="14.25" customHeight="1" x14ac:dyDescent="0.3">
      <c r="K819" s="37"/>
      <c r="L819" s="27"/>
    </row>
    <row r="820" spans="11:12" ht="14.25" customHeight="1" x14ac:dyDescent="0.3">
      <c r="K820" s="37"/>
      <c r="L820" s="27"/>
    </row>
    <row r="821" spans="11:12" ht="14.25" customHeight="1" x14ac:dyDescent="0.3">
      <c r="K821" s="37"/>
      <c r="L821" s="27"/>
    </row>
    <row r="822" spans="11:12" ht="14.25" customHeight="1" x14ac:dyDescent="0.3">
      <c r="K822" s="37"/>
      <c r="L822" s="27"/>
    </row>
    <row r="823" spans="11:12" ht="14.25" customHeight="1" x14ac:dyDescent="0.3">
      <c r="K823" s="37"/>
      <c r="L823" s="27"/>
    </row>
    <row r="824" spans="11:12" ht="14.25" customHeight="1" x14ac:dyDescent="0.3">
      <c r="K824" s="37"/>
      <c r="L824" s="27"/>
    </row>
    <row r="825" spans="11:12" ht="14.25" customHeight="1" x14ac:dyDescent="0.3">
      <c r="K825" s="37"/>
      <c r="L825" s="27"/>
    </row>
    <row r="826" spans="11:12" ht="14.25" customHeight="1" x14ac:dyDescent="0.3">
      <c r="K826" s="37"/>
      <c r="L826" s="27"/>
    </row>
    <row r="827" spans="11:12" ht="14.25" customHeight="1" x14ac:dyDescent="0.3">
      <c r="K827" s="37"/>
      <c r="L827" s="27"/>
    </row>
    <row r="828" spans="11:12" ht="14.25" customHeight="1" x14ac:dyDescent="0.3">
      <c r="K828" s="37"/>
      <c r="L828" s="27"/>
    </row>
    <row r="829" spans="11:12" ht="14.25" customHeight="1" x14ac:dyDescent="0.3">
      <c r="K829" s="37"/>
      <c r="L829" s="27"/>
    </row>
    <row r="830" spans="11:12" ht="14.25" customHeight="1" x14ac:dyDescent="0.3">
      <c r="K830" s="37"/>
      <c r="L830" s="27"/>
    </row>
    <row r="831" spans="11:12" ht="14.25" customHeight="1" x14ac:dyDescent="0.3">
      <c r="K831" s="37"/>
      <c r="L831" s="27"/>
    </row>
    <row r="832" spans="11:12" ht="14.25" customHeight="1" x14ac:dyDescent="0.3">
      <c r="K832" s="37"/>
      <c r="L832" s="27"/>
    </row>
    <row r="833" spans="11:12" ht="14.25" customHeight="1" x14ac:dyDescent="0.3">
      <c r="K833" s="37"/>
      <c r="L833" s="27"/>
    </row>
    <row r="834" spans="11:12" ht="14.25" customHeight="1" x14ac:dyDescent="0.3">
      <c r="K834" s="37"/>
      <c r="L834" s="27"/>
    </row>
    <row r="835" spans="11:12" ht="14.25" customHeight="1" x14ac:dyDescent="0.3">
      <c r="K835" s="37"/>
      <c r="L835" s="27"/>
    </row>
    <row r="836" spans="11:12" ht="14.25" customHeight="1" x14ac:dyDescent="0.3">
      <c r="K836" s="37"/>
      <c r="L836" s="27"/>
    </row>
    <row r="837" spans="11:12" ht="14.25" customHeight="1" x14ac:dyDescent="0.3">
      <c r="K837" s="37"/>
      <c r="L837" s="27"/>
    </row>
    <row r="838" spans="11:12" ht="14.25" customHeight="1" x14ac:dyDescent="0.3">
      <c r="K838" s="37"/>
      <c r="L838" s="27"/>
    </row>
    <row r="839" spans="11:12" ht="14.25" customHeight="1" x14ac:dyDescent="0.3">
      <c r="K839" s="37"/>
      <c r="L839" s="27"/>
    </row>
    <row r="840" spans="11:12" ht="14.25" customHeight="1" x14ac:dyDescent="0.3">
      <c r="K840" s="37"/>
      <c r="L840" s="27"/>
    </row>
    <row r="841" spans="11:12" ht="14.25" customHeight="1" x14ac:dyDescent="0.3">
      <c r="K841" s="37"/>
      <c r="L841" s="27"/>
    </row>
    <row r="842" spans="11:12" ht="14.25" customHeight="1" x14ac:dyDescent="0.3">
      <c r="K842" s="37"/>
      <c r="L842" s="27"/>
    </row>
    <row r="843" spans="11:12" ht="14.25" customHeight="1" x14ac:dyDescent="0.3">
      <c r="K843" s="37"/>
      <c r="L843" s="27"/>
    </row>
    <row r="844" spans="11:12" ht="14.25" customHeight="1" x14ac:dyDescent="0.3">
      <c r="K844" s="37"/>
      <c r="L844" s="27"/>
    </row>
    <row r="845" spans="11:12" ht="14.25" customHeight="1" x14ac:dyDescent="0.3">
      <c r="K845" s="37"/>
      <c r="L845" s="27"/>
    </row>
    <row r="846" spans="11:12" ht="14.25" customHeight="1" x14ac:dyDescent="0.3">
      <c r="K846" s="37"/>
      <c r="L846" s="27"/>
    </row>
    <row r="847" spans="11:12" ht="14.25" customHeight="1" x14ac:dyDescent="0.3">
      <c r="K847" s="37"/>
      <c r="L847" s="27"/>
    </row>
    <row r="848" spans="11:12" ht="14.25" customHeight="1" x14ac:dyDescent="0.3">
      <c r="K848" s="37"/>
      <c r="L848" s="27"/>
    </row>
    <row r="849" spans="11:12" ht="14.25" customHeight="1" x14ac:dyDescent="0.3">
      <c r="K849" s="37"/>
      <c r="L849" s="27"/>
    </row>
    <row r="850" spans="11:12" ht="14.25" customHeight="1" x14ac:dyDescent="0.3">
      <c r="K850" s="37"/>
      <c r="L850" s="27"/>
    </row>
    <row r="851" spans="11:12" ht="14.25" customHeight="1" x14ac:dyDescent="0.3">
      <c r="K851" s="37"/>
      <c r="L851" s="27"/>
    </row>
    <row r="852" spans="11:12" ht="14.25" customHeight="1" x14ac:dyDescent="0.3">
      <c r="K852" s="37"/>
      <c r="L852" s="27"/>
    </row>
    <row r="853" spans="11:12" ht="14.25" customHeight="1" x14ac:dyDescent="0.3">
      <c r="K853" s="37"/>
      <c r="L853" s="27"/>
    </row>
    <row r="854" spans="11:12" ht="14.25" customHeight="1" x14ac:dyDescent="0.3">
      <c r="K854" s="37"/>
      <c r="L854" s="27"/>
    </row>
    <row r="855" spans="11:12" ht="14.25" customHeight="1" x14ac:dyDescent="0.3">
      <c r="K855" s="37"/>
      <c r="L855" s="27"/>
    </row>
    <row r="856" spans="11:12" ht="14.25" customHeight="1" x14ac:dyDescent="0.3">
      <c r="K856" s="37"/>
      <c r="L856" s="27"/>
    </row>
    <row r="857" spans="11:12" ht="14.25" customHeight="1" x14ac:dyDescent="0.3">
      <c r="K857" s="37"/>
      <c r="L857" s="27"/>
    </row>
    <row r="858" spans="11:12" ht="14.25" customHeight="1" x14ac:dyDescent="0.3">
      <c r="K858" s="37"/>
      <c r="L858" s="27"/>
    </row>
    <row r="859" spans="11:12" ht="14.25" customHeight="1" x14ac:dyDescent="0.3">
      <c r="K859" s="37"/>
      <c r="L859" s="27"/>
    </row>
    <row r="860" spans="11:12" ht="14.25" customHeight="1" x14ac:dyDescent="0.3">
      <c r="K860" s="37"/>
      <c r="L860" s="27"/>
    </row>
    <row r="861" spans="11:12" ht="14.25" customHeight="1" x14ac:dyDescent="0.3">
      <c r="K861" s="37"/>
      <c r="L861" s="27"/>
    </row>
    <row r="862" spans="11:12" ht="14.25" customHeight="1" x14ac:dyDescent="0.3">
      <c r="K862" s="37"/>
      <c r="L862" s="27"/>
    </row>
    <row r="863" spans="11:12" ht="14.25" customHeight="1" x14ac:dyDescent="0.3">
      <c r="K863" s="37"/>
      <c r="L863" s="27"/>
    </row>
    <row r="864" spans="11:12" ht="14.25" customHeight="1" x14ac:dyDescent="0.3">
      <c r="K864" s="37"/>
      <c r="L864" s="27"/>
    </row>
    <row r="865" spans="11:12" ht="14.25" customHeight="1" x14ac:dyDescent="0.3">
      <c r="K865" s="37"/>
      <c r="L865" s="27"/>
    </row>
    <row r="866" spans="11:12" ht="14.25" customHeight="1" x14ac:dyDescent="0.3">
      <c r="K866" s="37"/>
      <c r="L866" s="27"/>
    </row>
    <row r="867" spans="11:12" ht="14.25" customHeight="1" x14ac:dyDescent="0.3">
      <c r="K867" s="37"/>
      <c r="L867" s="27"/>
    </row>
    <row r="868" spans="11:12" ht="14.25" customHeight="1" x14ac:dyDescent="0.3">
      <c r="K868" s="37"/>
      <c r="L868" s="27"/>
    </row>
    <row r="869" spans="11:12" ht="14.25" customHeight="1" x14ac:dyDescent="0.3">
      <c r="K869" s="37"/>
      <c r="L869" s="27"/>
    </row>
    <row r="870" spans="11:12" ht="14.25" customHeight="1" x14ac:dyDescent="0.3">
      <c r="K870" s="37"/>
      <c r="L870" s="27"/>
    </row>
    <row r="871" spans="11:12" ht="14.25" customHeight="1" x14ac:dyDescent="0.3">
      <c r="K871" s="37"/>
      <c r="L871" s="27"/>
    </row>
    <row r="872" spans="11:12" ht="14.25" customHeight="1" x14ac:dyDescent="0.3">
      <c r="K872" s="37"/>
      <c r="L872" s="27"/>
    </row>
    <row r="873" spans="11:12" ht="14.25" customHeight="1" x14ac:dyDescent="0.3">
      <c r="K873" s="37"/>
      <c r="L873" s="27"/>
    </row>
    <row r="874" spans="11:12" ht="14.25" customHeight="1" x14ac:dyDescent="0.3">
      <c r="K874" s="37"/>
      <c r="L874" s="27"/>
    </row>
    <row r="875" spans="11:12" ht="14.25" customHeight="1" x14ac:dyDescent="0.3">
      <c r="K875" s="37"/>
      <c r="L875" s="27"/>
    </row>
    <row r="876" spans="11:12" ht="14.25" customHeight="1" x14ac:dyDescent="0.3">
      <c r="K876" s="37"/>
      <c r="L876" s="27"/>
    </row>
    <row r="877" spans="11:12" ht="14.25" customHeight="1" x14ac:dyDescent="0.3">
      <c r="K877" s="37"/>
      <c r="L877" s="27"/>
    </row>
    <row r="878" spans="11:12" ht="14.25" customHeight="1" x14ac:dyDescent="0.3">
      <c r="K878" s="37"/>
      <c r="L878" s="27"/>
    </row>
    <row r="879" spans="11:12" ht="14.25" customHeight="1" x14ac:dyDescent="0.3">
      <c r="K879" s="37"/>
      <c r="L879" s="27"/>
    </row>
    <row r="880" spans="11:12" ht="14.25" customHeight="1" x14ac:dyDescent="0.3">
      <c r="K880" s="37"/>
      <c r="L880" s="27"/>
    </row>
    <row r="881" spans="11:12" ht="14.25" customHeight="1" x14ac:dyDescent="0.3">
      <c r="K881" s="37"/>
      <c r="L881" s="27"/>
    </row>
    <row r="882" spans="11:12" ht="14.25" customHeight="1" x14ac:dyDescent="0.3">
      <c r="K882" s="37"/>
      <c r="L882" s="27"/>
    </row>
    <row r="883" spans="11:12" ht="14.25" customHeight="1" x14ac:dyDescent="0.3">
      <c r="K883" s="37"/>
      <c r="L883" s="27"/>
    </row>
    <row r="884" spans="11:12" ht="14.25" customHeight="1" x14ac:dyDescent="0.3">
      <c r="K884" s="37"/>
      <c r="L884" s="27"/>
    </row>
    <row r="885" spans="11:12" ht="14.25" customHeight="1" x14ac:dyDescent="0.3">
      <c r="K885" s="37"/>
      <c r="L885" s="27"/>
    </row>
    <row r="886" spans="11:12" ht="14.25" customHeight="1" x14ac:dyDescent="0.3">
      <c r="K886" s="37"/>
      <c r="L886" s="27"/>
    </row>
    <row r="887" spans="11:12" ht="14.25" customHeight="1" x14ac:dyDescent="0.3">
      <c r="K887" s="37"/>
      <c r="L887" s="27"/>
    </row>
    <row r="888" spans="11:12" ht="14.25" customHeight="1" x14ac:dyDescent="0.3">
      <c r="K888" s="37"/>
      <c r="L888" s="27"/>
    </row>
    <row r="889" spans="11:12" ht="14.25" customHeight="1" x14ac:dyDescent="0.3">
      <c r="K889" s="37"/>
      <c r="L889" s="27"/>
    </row>
    <row r="890" spans="11:12" ht="14.25" customHeight="1" x14ac:dyDescent="0.3">
      <c r="K890" s="37"/>
      <c r="L890" s="27"/>
    </row>
    <row r="891" spans="11:12" ht="14.25" customHeight="1" x14ac:dyDescent="0.3">
      <c r="K891" s="37"/>
      <c r="L891" s="27"/>
    </row>
    <row r="892" spans="11:12" ht="14.25" customHeight="1" x14ac:dyDescent="0.3">
      <c r="K892" s="37"/>
      <c r="L892" s="27"/>
    </row>
    <row r="893" spans="11:12" ht="14.25" customHeight="1" x14ac:dyDescent="0.3">
      <c r="K893" s="37"/>
      <c r="L893" s="27"/>
    </row>
    <row r="894" spans="11:12" ht="14.25" customHeight="1" x14ac:dyDescent="0.3">
      <c r="K894" s="37"/>
      <c r="L894" s="27"/>
    </row>
    <row r="895" spans="11:12" ht="14.25" customHeight="1" x14ac:dyDescent="0.3">
      <c r="K895" s="37"/>
      <c r="L895" s="27"/>
    </row>
    <row r="896" spans="11:12" ht="14.25" customHeight="1" x14ac:dyDescent="0.3">
      <c r="K896" s="37"/>
      <c r="L896" s="27"/>
    </row>
    <row r="897" spans="11:12" ht="14.25" customHeight="1" x14ac:dyDescent="0.3">
      <c r="K897" s="37"/>
      <c r="L897" s="27"/>
    </row>
    <row r="898" spans="11:12" ht="14.25" customHeight="1" x14ac:dyDescent="0.3">
      <c r="K898" s="37"/>
      <c r="L898" s="27"/>
    </row>
    <row r="899" spans="11:12" ht="14.25" customHeight="1" x14ac:dyDescent="0.3">
      <c r="K899" s="37"/>
      <c r="L899" s="27"/>
    </row>
    <row r="900" spans="11:12" ht="14.25" customHeight="1" x14ac:dyDescent="0.3">
      <c r="K900" s="37"/>
      <c r="L900" s="27"/>
    </row>
    <row r="901" spans="11:12" ht="14.25" customHeight="1" x14ac:dyDescent="0.3">
      <c r="K901" s="37"/>
      <c r="L901" s="27"/>
    </row>
    <row r="902" spans="11:12" ht="14.25" customHeight="1" x14ac:dyDescent="0.3">
      <c r="K902" s="37"/>
      <c r="L902" s="27"/>
    </row>
    <row r="903" spans="11:12" ht="14.25" customHeight="1" x14ac:dyDescent="0.3">
      <c r="K903" s="37"/>
      <c r="L903" s="27"/>
    </row>
    <row r="904" spans="11:12" ht="14.25" customHeight="1" x14ac:dyDescent="0.3">
      <c r="K904" s="37"/>
      <c r="L904" s="27"/>
    </row>
    <row r="905" spans="11:12" ht="14.25" customHeight="1" x14ac:dyDescent="0.3">
      <c r="K905" s="37"/>
      <c r="L905" s="27"/>
    </row>
    <row r="906" spans="11:12" ht="14.25" customHeight="1" x14ac:dyDescent="0.3">
      <c r="K906" s="37"/>
      <c r="L906" s="27"/>
    </row>
    <row r="907" spans="11:12" ht="14.25" customHeight="1" x14ac:dyDescent="0.3">
      <c r="K907" s="37"/>
      <c r="L907" s="27"/>
    </row>
    <row r="908" spans="11:12" ht="14.25" customHeight="1" x14ac:dyDescent="0.3">
      <c r="K908" s="37"/>
      <c r="L908" s="27"/>
    </row>
    <row r="909" spans="11:12" ht="14.25" customHeight="1" x14ac:dyDescent="0.3">
      <c r="K909" s="37"/>
      <c r="L909" s="27"/>
    </row>
    <row r="910" spans="11:12" ht="14.25" customHeight="1" x14ac:dyDescent="0.3">
      <c r="K910" s="37"/>
      <c r="L910" s="27"/>
    </row>
    <row r="911" spans="11:12" ht="14.25" customHeight="1" x14ac:dyDescent="0.3">
      <c r="K911" s="37"/>
      <c r="L911" s="27"/>
    </row>
    <row r="912" spans="11:12" ht="14.25" customHeight="1" x14ac:dyDescent="0.3">
      <c r="K912" s="37"/>
      <c r="L912" s="27"/>
    </row>
    <row r="913" spans="11:12" ht="14.25" customHeight="1" x14ac:dyDescent="0.3">
      <c r="K913" s="37"/>
      <c r="L913" s="27"/>
    </row>
    <row r="914" spans="11:12" ht="14.25" customHeight="1" x14ac:dyDescent="0.3">
      <c r="K914" s="37"/>
      <c r="L914" s="27"/>
    </row>
    <row r="915" spans="11:12" ht="14.25" customHeight="1" x14ac:dyDescent="0.3">
      <c r="K915" s="37"/>
      <c r="L915" s="27"/>
    </row>
    <row r="916" spans="11:12" ht="14.25" customHeight="1" x14ac:dyDescent="0.3">
      <c r="K916" s="37"/>
      <c r="L916" s="27"/>
    </row>
    <row r="917" spans="11:12" ht="14.25" customHeight="1" x14ac:dyDescent="0.3">
      <c r="K917" s="37"/>
      <c r="L917" s="27"/>
    </row>
    <row r="918" spans="11:12" ht="14.25" customHeight="1" x14ac:dyDescent="0.3">
      <c r="K918" s="37"/>
      <c r="L918" s="27"/>
    </row>
    <row r="919" spans="11:12" ht="14.25" customHeight="1" x14ac:dyDescent="0.3">
      <c r="K919" s="37"/>
      <c r="L919" s="27"/>
    </row>
    <row r="920" spans="11:12" ht="14.25" customHeight="1" x14ac:dyDescent="0.3">
      <c r="K920" s="37"/>
      <c r="L920" s="27"/>
    </row>
    <row r="921" spans="11:12" ht="14.25" customHeight="1" x14ac:dyDescent="0.3">
      <c r="K921" s="37"/>
      <c r="L921" s="27"/>
    </row>
    <row r="922" spans="11:12" ht="14.25" customHeight="1" x14ac:dyDescent="0.3">
      <c r="K922" s="37"/>
      <c r="L922" s="27"/>
    </row>
    <row r="923" spans="11:12" ht="14.25" customHeight="1" x14ac:dyDescent="0.3">
      <c r="K923" s="37"/>
      <c r="L923" s="27"/>
    </row>
    <row r="924" spans="11:12" ht="14.25" customHeight="1" x14ac:dyDescent="0.3">
      <c r="K924" s="37"/>
      <c r="L924" s="27"/>
    </row>
    <row r="925" spans="11:12" ht="14.25" customHeight="1" x14ac:dyDescent="0.3">
      <c r="K925" s="37"/>
      <c r="L925" s="27"/>
    </row>
    <row r="926" spans="11:12" ht="14.25" customHeight="1" x14ac:dyDescent="0.3">
      <c r="K926" s="37"/>
      <c r="L926" s="27"/>
    </row>
    <row r="927" spans="11:12" ht="14.25" customHeight="1" x14ac:dyDescent="0.3">
      <c r="K927" s="37"/>
      <c r="L927" s="27"/>
    </row>
    <row r="928" spans="11:12" ht="14.25" customHeight="1" x14ac:dyDescent="0.3">
      <c r="K928" s="37"/>
      <c r="L928" s="27"/>
    </row>
    <row r="929" spans="11:12" ht="14.25" customHeight="1" x14ac:dyDescent="0.3">
      <c r="K929" s="37"/>
      <c r="L929" s="27"/>
    </row>
    <row r="930" spans="11:12" ht="14.25" customHeight="1" x14ac:dyDescent="0.3">
      <c r="K930" s="37"/>
      <c r="L930" s="27"/>
    </row>
    <row r="931" spans="11:12" ht="14.25" customHeight="1" x14ac:dyDescent="0.3">
      <c r="K931" s="37"/>
      <c r="L931" s="27"/>
    </row>
    <row r="932" spans="11:12" ht="14.25" customHeight="1" x14ac:dyDescent="0.3">
      <c r="K932" s="37"/>
      <c r="L932" s="27"/>
    </row>
    <row r="933" spans="11:12" ht="14.25" customHeight="1" x14ac:dyDescent="0.3">
      <c r="K933" s="37"/>
      <c r="L933" s="27"/>
    </row>
    <row r="934" spans="11:12" ht="14.25" customHeight="1" x14ac:dyDescent="0.3">
      <c r="K934" s="37"/>
      <c r="L934" s="27"/>
    </row>
    <row r="935" spans="11:12" ht="14.25" customHeight="1" x14ac:dyDescent="0.3">
      <c r="K935" s="37"/>
      <c r="L935" s="27"/>
    </row>
    <row r="936" spans="11:12" ht="14.25" customHeight="1" x14ac:dyDescent="0.3">
      <c r="K936" s="37"/>
      <c r="L936" s="27"/>
    </row>
    <row r="937" spans="11:12" ht="14.25" customHeight="1" x14ac:dyDescent="0.3">
      <c r="K937" s="37"/>
      <c r="L937" s="27"/>
    </row>
    <row r="938" spans="11:12" ht="14.25" customHeight="1" x14ac:dyDescent="0.3">
      <c r="K938" s="37"/>
      <c r="L938" s="27"/>
    </row>
    <row r="939" spans="11:12" ht="14.25" customHeight="1" x14ac:dyDescent="0.3">
      <c r="K939" s="37"/>
      <c r="L939" s="27"/>
    </row>
    <row r="940" spans="11:12" ht="14.25" customHeight="1" x14ac:dyDescent="0.3">
      <c r="K940" s="37"/>
      <c r="L940" s="27"/>
    </row>
    <row r="941" spans="11:12" ht="14.25" customHeight="1" x14ac:dyDescent="0.3">
      <c r="K941" s="37"/>
      <c r="L941" s="27"/>
    </row>
    <row r="942" spans="11:12" ht="14.25" customHeight="1" x14ac:dyDescent="0.3">
      <c r="K942" s="37"/>
      <c r="L942" s="27"/>
    </row>
    <row r="943" spans="11:12" ht="14.25" customHeight="1" x14ac:dyDescent="0.3">
      <c r="K943" s="37"/>
      <c r="L943" s="27"/>
    </row>
    <row r="944" spans="11:12" ht="14.25" customHeight="1" x14ac:dyDescent="0.3">
      <c r="K944" s="37"/>
      <c r="L944" s="27"/>
    </row>
    <row r="945" spans="11:12" ht="14.25" customHeight="1" x14ac:dyDescent="0.3">
      <c r="K945" s="37"/>
      <c r="L945" s="27"/>
    </row>
    <row r="946" spans="11:12" ht="14.25" customHeight="1" x14ac:dyDescent="0.3">
      <c r="K946" s="37"/>
      <c r="L946" s="27"/>
    </row>
    <row r="947" spans="11:12" ht="14.25" customHeight="1" x14ac:dyDescent="0.3">
      <c r="K947" s="37"/>
      <c r="L947" s="27"/>
    </row>
    <row r="948" spans="11:12" ht="14.25" customHeight="1" x14ac:dyDescent="0.3">
      <c r="K948" s="37"/>
      <c r="L948" s="27"/>
    </row>
    <row r="949" spans="11:12" ht="14.25" customHeight="1" x14ac:dyDescent="0.3">
      <c r="K949" s="37"/>
      <c r="L949" s="27"/>
    </row>
    <row r="950" spans="11:12" ht="14.25" customHeight="1" x14ac:dyDescent="0.3">
      <c r="K950" s="37"/>
      <c r="L950" s="27"/>
    </row>
    <row r="951" spans="11:12" ht="14.25" customHeight="1" x14ac:dyDescent="0.3">
      <c r="K951" s="37"/>
      <c r="L951" s="27"/>
    </row>
    <row r="952" spans="11:12" ht="14.25" customHeight="1" x14ac:dyDescent="0.3">
      <c r="K952" s="37"/>
      <c r="L952" s="27"/>
    </row>
    <row r="953" spans="11:12" ht="14.25" customHeight="1" x14ac:dyDescent="0.3">
      <c r="K953" s="37"/>
      <c r="L953" s="27"/>
    </row>
    <row r="954" spans="11:12" ht="14.25" customHeight="1" x14ac:dyDescent="0.3">
      <c r="K954" s="37"/>
      <c r="L954" s="27"/>
    </row>
    <row r="955" spans="11:12" ht="14.25" customHeight="1" x14ac:dyDescent="0.3">
      <c r="K955" s="37"/>
      <c r="L955" s="27"/>
    </row>
    <row r="956" spans="11:12" ht="14.25" customHeight="1" x14ac:dyDescent="0.3">
      <c r="K956" s="37"/>
      <c r="L956" s="27"/>
    </row>
    <row r="957" spans="11:12" ht="14.25" customHeight="1" x14ac:dyDescent="0.3">
      <c r="K957" s="37"/>
      <c r="L957" s="27"/>
    </row>
    <row r="958" spans="11:12" ht="14.25" customHeight="1" x14ac:dyDescent="0.3">
      <c r="K958" s="37"/>
      <c r="L958" s="27"/>
    </row>
    <row r="959" spans="11:12" ht="14.25" customHeight="1" x14ac:dyDescent="0.3">
      <c r="K959" s="37"/>
      <c r="L959" s="27"/>
    </row>
    <row r="960" spans="11:12" ht="14.25" customHeight="1" x14ac:dyDescent="0.3">
      <c r="K960" s="37"/>
      <c r="L960" s="27"/>
    </row>
    <row r="961" spans="11:12" ht="14.25" customHeight="1" x14ac:dyDescent="0.3">
      <c r="K961" s="37"/>
      <c r="L961" s="27"/>
    </row>
    <row r="962" spans="11:12" ht="14.25" customHeight="1" x14ac:dyDescent="0.3">
      <c r="K962" s="37"/>
      <c r="L962" s="27"/>
    </row>
    <row r="963" spans="11:12" ht="14.25" customHeight="1" x14ac:dyDescent="0.3">
      <c r="K963" s="37"/>
      <c r="L963" s="27"/>
    </row>
    <row r="964" spans="11:12" ht="14.25" customHeight="1" x14ac:dyDescent="0.3">
      <c r="K964" s="37"/>
      <c r="L964" s="27"/>
    </row>
    <row r="965" spans="11:12" ht="14.25" customHeight="1" x14ac:dyDescent="0.3">
      <c r="K965" s="37"/>
      <c r="L965" s="27"/>
    </row>
    <row r="966" spans="11:12" ht="14.25" customHeight="1" x14ac:dyDescent="0.3">
      <c r="K966" s="37"/>
      <c r="L966" s="27"/>
    </row>
    <row r="967" spans="11:12" ht="14.25" customHeight="1" x14ac:dyDescent="0.3">
      <c r="K967" s="37"/>
      <c r="L967" s="27"/>
    </row>
    <row r="968" spans="11:12" ht="14.25" customHeight="1" x14ac:dyDescent="0.3">
      <c r="K968" s="37"/>
      <c r="L968" s="27"/>
    </row>
    <row r="969" spans="11:12" ht="14.25" customHeight="1" x14ac:dyDescent="0.3">
      <c r="K969" s="37"/>
      <c r="L969" s="27"/>
    </row>
    <row r="970" spans="11:12" ht="14.25" customHeight="1" x14ac:dyDescent="0.3">
      <c r="K970" s="37"/>
      <c r="L970" s="27"/>
    </row>
    <row r="971" spans="11:12" ht="14.25" customHeight="1" x14ac:dyDescent="0.3">
      <c r="K971" s="37"/>
      <c r="L971" s="27"/>
    </row>
    <row r="972" spans="11:12" ht="14.25" customHeight="1" x14ac:dyDescent="0.3">
      <c r="K972" s="37"/>
      <c r="L972" s="27"/>
    </row>
    <row r="973" spans="11:12" ht="14.25" customHeight="1" x14ac:dyDescent="0.3">
      <c r="K973" s="37"/>
      <c r="L973" s="27"/>
    </row>
    <row r="974" spans="11:12" ht="14.25" customHeight="1" x14ac:dyDescent="0.3">
      <c r="K974" s="37"/>
      <c r="L974" s="27"/>
    </row>
    <row r="975" spans="11:12" ht="14.25" customHeight="1" x14ac:dyDescent="0.3">
      <c r="K975" s="37"/>
      <c r="L975" s="27"/>
    </row>
    <row r="976" spans="11:12" ht="14.25" customHeight="1" x14ac:dyDescent="0.3">
      <c r="K976" s="37"/>
      <c r="L976" s="27"/>
    </row>
    <row r="977" spans="11:12" ht="14.25" customHeight="1" x14ac:dyDescent="0.3">
      <c r="K977" s="37"/>
      <c r="L977" s="27"/>
    </row>
    <row r="978" spans="11:12" ht="14.25" customHeight="1" x14ac:dyDescent="0.3">
      <c r="K978" s="37"/>
      <c r="L978" s="27"/>
    </row>
    <row r="979" spans="11:12" ht="14.25" customHeight="1" x14ac:dyDescent="0.3">
      <c r="K979" s="37"/>
      <c r="L979" s="27"/>
    </row>
    <row r="980" spans="11:12" ht="14.25" customHeight="1" x14ac:dyDescent="0.3">
      <c r="K980" s="37"/>
      <c r="L980" s="27"/>
    </row>
    <row r="981" spans="11:12" ht="14.25" customHeight="1" x14ac:dyDescent="0.3">
      <c r="K981" s="37"/>
      <c r="L981" s="27"/>
    </row>
    <row r="982" spans="11:12" ht="14.25" customHeight="1" x14ac:dyDescent="0.3">
      <c r="K982" s="37"/>
      <c r="L982" s="27"/>
    </row>
    <row r="983" spans="11:12" ht="14.25" customHeight="1" x14ac:dyDescent="0.3">
      <c r="K983" s="37"/>
      <c r="L983" s="27"/>
    </row>
    <row r="984" spans="11:12" ht="14.25" customHeight="1" x14ac:dyDescent="0.3">
      <c r="K984" s="37"/>
      <c r="L984" s="27"/>
    </row>
    <row r="985" spans="11:12" ht="14.25" customHeight="1" x14ac:dyDescent="0.3">
      <c r="K985" s="37"/>
      <c r="L985" s="27"/>
    </row>
    <row r="986" spans="11:12" ht="14.25" customHeight="1" x14ac:dyDescent="0.3">
      <c r="K986" s="37"/>
      <c r="L986" s="27"/>
    </row>
    <row r="987" spans="11:12" ht="14.25" customHeight="1" x14ac:dyDescent="0.3">
      <c r="K987" s="37"/>
      <c r="L987" s="27"/>
    </row>
    <row r="988" spans="11:12" ht="14.25" customHeight="1" x14ac:dyDescent="0.3">
      <c r="K988" s="37"/>
      <c r="L988" s="27"/>
    </row>
    <row r="989" spans="11:12" ht="14.25" customHeight="1" x14ac:dyDescent="0.3">
      <c r="K989" s="37"/>
      <c r="L989" s="27"/>
    </row>
    <row r="990" spans="11:12" ht="14.25" customHeight="1" x14ac:dyDescent="0.3">
      <c r="K990" s="37"/>
      <c r="L990" s="27"/>
    </row>
    <row r="991" spans="11:12" ht="14.25" customHeight="1" x14ac:dyDescent="0.3">
      <c r="K991" s="37"/>
      <c r="L991" s="27"/>
    </row>
    <row r="992" spans="11:12" ht="14.25" customHeight="1" x14ac:dyDescent="0.3">
      <c r="K992" s="37"/>
      <c r="L992" s="27"/>
    </row>
    <row r="993" spans="11:12" ht="14.25" customHeight="1" x14ac:dyDescent="0.3">
      <c r="K993" s="37"/>
      <c r="L993" s="27"/>
    </row>
    <row r="994" spans="11:12" ht="14.25" customHeight="1" x14ac:dyDescent="0.3">
      <c r="K994" s="37"/>
      <c r="L994" s="27"/>
    </row>
    <row r="995" spans="11:12" ht="14.25" customHeight="1" x14ac:dyDescent="0.3">
      <c r="K995" s="37"/>
      <c r="L995" s="27"/>
    </row>
    <row r="996" spans="11:12" ht="14.25" customHeight="1" x14ac:dyDescent="0.3">
      <c r="K996" s="37"/>
      <c r="L996" s="27"/>
    </row>
    <row r="997" spans="11:12" ht="14.25" customHeight="1" x14ac:dyDescent="0.3">
      <c r="K997" s="37"/>
      <c r="L997" s="27"/>
    </row>
    <row r="998" spans="11:12" ht="14.25" customHeight="1" x14ac:dyDescent="0.3">
      <c r="K998" s="37"/>
      <c r="L998" s="27"/>
    </row>
    <row r="999" spans="11:12" ht="14.25" customHeight="1" x14ac:dyDescent="0.3">
      <c r="K999" s="37"/>
      <c r="L999" s="27"/>
    </row>
    <row r="1000" spans="11:12" ht="14.25" customHeight="1" x14ac:dyDescent="0.3">
      <c r="K1000" s="37"/>
      <c r="L1000" s="27"/>
    </row>
  </sheetData>
  <mergeCells count="5">
    <mergeCell ref="C1:L1"/>
    <mergeCell ref="A3:L3"/>
    <mergeCell ref="A8:L8"/>
    <mergeCell ref="M1:M11"/>
    <mergeCell ref="C2:L2"/>
  </mergeCells>
  <dataValidations count="2">
    <dataValidation type="list" allowBlank="1" showErrorMessage="1" sqref="G5" xr:uid="{00000000-0002-0000-0200-000000000000}">
      <formula1>"5%,15%"</formula1>
    </dataValidation>
    <dataValidation type="list" allowBlank="1" showErrorMessage="1" sqref="E5" xr:uid="{00000000-0002-0000-0200-000001000000}">
      <mc:AlternateContent xmlns:x12ac="http://schemas.microsoft.com/office/spreadsheetml/2011/1/ac" xmlns:mc="http://schemas.openxmlformats.org/markup-compatibility/2006">
        <mc:Choice Requires="x12ac">
          <x12ac:list>"7,25%","14,5%"</x12ac:list>
        </mc:Choice>
        <mc:Fallback>
          <formula1>"7,25%,14,5%"</formula1>
        </mc:Fallback>
      </mc:AlternateContent>
    </dataValidation>
  </dataValidations>
  <pageMargins left="0.70866141732283472" right="0.70866141732283472" top="0.74803149606299213" bottom="0.74803149606299213" header="0" footer="0"/>
  <pageSetup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F5496"/>
    <pageSetUpPr fitToPage="1"/>
  </sheetPr>
  <dimension ref="A1:I993"/>
  <sheetViews>
    <sheetView workbookViewId="0">
      <pane ySplit="3" topLeftCell="A17" activePane="bottomLeft" state="frozen"/>
      <selection pane="bottomLeft" activeCell="G11" sqref="G11"/>
    </sheetView>
  </sheetViews>
  <sheetFormatPr defaultColWidth="14.44140625" defaultRowHeight="15" customHeight="1" x14ac:dyDescent="0.3"/>
  <cols>
    <col min="1" max="1" width="12.77734375" customWidth="1"/>
    <col min="2" max="2" width="60.77734375" customWidth="1"/>
    <col min="3" max="5" width="14.77734375" customWidth="1"/>
    <col min="6" max="6" width="8.77734375" customWidth="1"/>
    <col min="7" max="7" width="30.77734375" customWidth="1"/>
    <col min="8" max="26" width="8.77734375" customWidth="1"/>
  </cols>
  <sheetData>
    <row r="1" spans="1:9" ht="56.7" customHeight="1" x14ac:dyDescent="0.3">
      <c r="A1" s="62" t="s">
        <v>49</v>
      </c>
      <c r="B1" s="187" t="s">
        <v>143</v>
      </c>
      <c r="C1" s="173"/>
      <c r="D1" s="173"/>
      <c r="E1" s="173"/>
      <c r="F1" s="63"/>
      <c r="G1" s="64" t="s">
        <v>93</v>
      </c>
      <c r="H1" s="45"/>
      <c r="I1" s="45"/>
    </row>
    <row r="2" spans="1:9" ht="40.950000000000003" customHeight="1" x14ac:dyDescent="0.65">
      <c r="A2" s="188" t="s">
        <v>1</v>
      </c>
      <c r="B2" s="190" t="s">
        <v>144</v>
      </c>
      <c r="C2" s="191"/>
      <c r="D2" s="191"/>
      <c r="E2" s="191"/>
      <c r="F2" s="63"/>
      <c r="G2" s="65">
        <f>SUM(E:E)</f>
        <v>1100</v>
      </c>
      <c r="H2" s="46"/>
      <c r="I2" s="46"/>
    </row>
    <row r="3" spans="1:9" ht="30" customHeight="1" x14ac:dyDescent="0.65">
      <c r="A3" s="189"/>
      <c r="B3" s="66" t="s">
        <v>35</v>
      </c>
      <c r="C3" s="67" t="s">
        <v>36</v>
      </c>
      <c r="D3" s="68" t="s">
        <v>12</v>
      </c>
      <c r="E3" s="69" t="s">
        <v>37</v>
      </c>
      <c r="F3" s="63"/>
      <c r="G3" s="70"/>
      <c r="H3" s="46"/>
      <c r="I3" s="46"/>
    </row>
    <row r="4" spans="1:9" ht="14.25" customHeight="1" x14ac:dyDescent="0.3">
      <c r="A4" s="71">
        <v>1</v>
      </c>
      <c r="B4" s="141" t="s">
        <v>65</v>
      </c>
      <c r="C4" s="75">
        <v>100</v>
      </c>
      <c r="D4" s="73">
        <v>1</v>
      </c>
      <c r="E4" s="145">
        <f t="shared" ref="E4:E33" si="0">C4*D4</f>
        <v>100</v>
      </c>
      <c r="F4" s="63"/>
      <c r="G4" s="74"/>
    </row>
    <row r="5" spans="1:9" ht="14.25" customHeight="1" x14ac:dyDescent="0.3">
      <c r="A5" s="71">
        <f t="shared" ref="A5:A33" si="1">A4+1</f>
        <v>2</v>
      </c>
      <c r="B5" s="141" t="s">
        <v>66</v>
      </c>
      <c r="C5" s="75">
        <v>1000</v>
      </c>
      <c r="D5" s="73">
        <v>1</v>
      </c>
      <c r="E5" s="145">
        <f t="shared" si="0"/>
        <v>1000</v>
      </c>
      <c r="F5" s="63"/>
      <c r="G5" s="74"/>
    </row>
    <row r="6" spans="1:9" ht="14.25" customHeight="1" x14ac:dyDescent="0.3">
      <c r="A6" s="71">
        <f t="shared" si="1"/>
        <v>3</v>
      </c>
      <c r="B6" s="141" t="s">
        <v>67</v>
      </c>
      <c r="C6" s="75">
        <v>0</v>
      </c>
      <c r="D6" s="73">
        <v>1</v>
      </c>
      <c r="E6" s="145">
        <f t="shared" si="0"/>
        <v>0</v>
      </c>
      <c r="F6" s="63"/>
      <c r="G6" s="74"/>
    </row>
    <row r="7" spans="1:9" ht="14.25" customHeight="1" x14ac:dyDescent="0.3">
      <c r="A7" s="71">
        <f t="shared" si="1"/>
        <v>4</v>
      </c>
      <c r="B7" s="141" t="s">
        <v>68</v>
      </c>
      <c r="C7" s="75">
        <v>0</v>
      </c>
      <c r="D7" s="73">
        <v>1</v>
      </c>
      <c r="E7" s="145">
        <f t="shared" si="0"/>
        <v>0</v>
      </c>
      <c r="F7" s="63"/>
      <c r="G7" s="74"/>
    </row>
    <row r="8" spans="1:9" ht="14.25" customHeight="1" x14ac:dyDescent="0.3">
      <c r="A8" s="71">
        <f t="shared" si="1"/>
        <v>5</v>
      </c>
      <c r="B8" s="141" t="s">
        <v>69</v>
      </c>
      <c r="C8" s="75">
        <v>0</v>
      </c>
      <c r="D8" s="73">
        <v>1</v>
      </c>
      <c r="E8" s="145">
        <f t="shared" si="0"/>
        <v>0</v>
      </c>
      <c r="F8" s="63"/>
      <c r="G8" s="74"/>
    </row>
    <row r="9" spans="1:9" ht="14.25" customHeight="1" x14ac:dyDescent="0.3">
      <c r="A9" s="71">
        <f t="shared" si="1"/>
        <v>6</v>
      </c>
      <c r="B9" s="141" t="s">
        <v>38</v>
      </c>
      <c r="C9" s="75">
        <v>0</v>
      </c>
      <c r="D9" s="73">
        <v>1</v>
      </c>
      <c r="E9" s="145">
        <f t="shared" si="0"/>
        <v>0</v>
      </c>
      <c r="F9" s="63"/>
      <c r="G9" s="74"/>
    </row>
    <row r="10" spans="1:9" ht="14.25" customHeight="1" x14ac:dyDescent="0.3">
      <c r="A10" s="71">
        <f t="shared" si="1"/>
        <v>7</v>
      </c>
      <c r="B10" s="141" t="s">
        <v>70</v>
      </c>
      <c r="C10" s="75">
        <v>0</v>
      </c>
      <c r="D10" s="73">
        <v>1</v>
      </c>
      <c r="E10" s="145">
        <f t="shared" si="0"/>
        <v>0</v>
      </c>
      <c r="F10" s="63"/>
      <c r="G10" s="74"/>
    </row>
    <row r="11" spans="1:9" ht="14.25" customHeight="1" x14ac:dyDescent="0.3">
      <c r="A11" s="71">
        <f t="shared" si="1"/>
        <v>8</v>
      </c>
      <c r="B11" s="142" t="s">
        <v>71</v>
      </c>
      <c r="C11" s="75">
        <v>0</v>
      </c>
      <c r="D11" s="73">
        <v>1</v>
      </c>
      <c r="E11" s="145">
        <f t="shared" si="0"/>
        <v>0</v>
      </c>
      <c r="F11" s="63"/>
      <c r="G11" s="74"/>
    </row>
    <row r="12" spans="1:9" ht="14.25" customHeight="1" x14ac:dyDescent="0.3">
      <c r="A12" s="71">
        <f>A11+1</f>
        <v>9</v>
      </c>
      <c r="B12" s="141" t="s">
        <v>50</v>
      </c>
      <c r="C12" s="75">
        <v>0</v>
      </c>
      <c r="D12" s="73">
        <v>1</v>
      </c>
      <c r="E12" s="145">
        <f t="shared" si="0"/>
        <v>0</v>
      </c>
      <c r="F12" s="63"/>
      <c r="G12" s="74"/>
    </row>
    <row r="13" spans="1:9" ht="14.25" customHeight="1" x14ac:dyDescent="0.3">
      <c r="A13" s="71">
        <f t="shared" si="1"/>
        <v>10</v>
      </c>
      <c r="B13" s="141" t="s">
        <v>51</v>
      </c>
      <c r="C13" s="75">
        <v>0</v>
      </c>
      <c r="D13" s="73">
        <v>1</v>
      </c>
      <c r="E13" s="145">
        <f t="shared" si="0"/>
        <v>0</v>
      </c>
      <c r="F13" s="63"/>
      <c r="G13" s="74"/>
    </row>
    <row r="14" spans="1:9" ht="14.25" customHeight="1" x14ac:dyDescent="0.3">
      <c r="A14" s="71">
        <f t="shared" si="1"/>
        <v>11</v>
      </c>
      <c r="B14" s="141" t="s">
        <v>52</v>
      </c>
      <c r="C14" s="75">
        <v>0</v>
      </c>
      <c r="D14" s="73">
        <v>1</v>
      </c>
      <c r="E14" s="145">
        <f t="shared" si="0"/>
        <v>0</v>
      </c>
      <c r="F14" s="63"/>
      <c r="G14" s="74"/>
    </row>
    <row r="15" spans="1:9" ht="14.25" customHeight="1" x14ac:dyDescent="0.3">
      <c r="A15" s="71">
        <f t="shared" si="1"/>
        <v>12</v>
      </c>
      <c r="B15" s="141" t="s">
        <v>53</v>
      </c>
      <c r="C15" s="75">
        <v>0</v>
      </c>
      <c r="D15" s="73">
        <v>1</v>
      </c>
      <c r="E15" s="145">
        <f t="shared" si="0"/>
        <v>0</v>
      </c>
      <c r="F15" s="63"/>
      <c r="G15" s="74"/>
    </row>
    <row r="16" spans="1:9" ht="14.25" customHeight="1" x14ac:dyDescent="0.3">
      <c r="A16" s="71">
        <f t="shared" si="1"/>
        <v>13</v>
      </c>
      <c r="B16" s="141" t="s">
        <v>54</v>
      </c>
      <c r="C16" s="75">
        <v>0</v>
      </c>
      <c r="D16" s="73">
        <v>1</v>
      </c>
      <c r="E16" s="145">
        <f t="shared" si="0"/>
        <v>0</v>
      </c>
      <c r="F16" s="63"/>
      <c r="G16" s="74"/>
    </row>
    <row r="17" spans="1:7" ht="14.25" customHeight="1" x14ac:dyDescent="0.3">
      <c r="A17" s="71">
        <f t="shared" si="1"/>
        <v>14</v>
      </c>
      <c r="B17" s="141" t="s">
        <v>55</v>
      </c>
      <c r="C17" s="75">
        <v>0</v>
      </c>
      <c r="D17" s="73">
        <v>1</v>
      </c>
      <c r="E17" s="145">
        <f t="shared" si="0"/>
        <v>0</v>
      </c>
      <c r="F17" s="63"/>
      <c r="G17" s="74"/>
    </row>
    <row r="18" spans="1:7" ht="14.25" customHeight="1" x14ac:dyDescent="0.3">
      <c r="A18" s="71">
        <f t="shared" si="1"/>
        <v>15</v>
      </c>
      <c r="B18" s="141" t="s">
        <v>56</v>
      </c>
      <c r="C18" s="75">
        <v>0</v>
      </c>
      <c r="D18" s="73">
        <v>1</v>
      </c>
      <c r="E18" s="145">
        <f t="shared" si="0"/>
        <v>0</v>
      </c>
      <c r="F18" s="63"/>
      <c r="G18" s="74"/>
    </row>
    <row r="19" spans="1:7" ht="14.25" customHeight="1" x14ac:dyDescent="0.3">
      <c r="A19" s="71">
        <f t="shared" si="1"/>
        <v>16</v>
      </c>
      <c r="B19" s="141" t="s">
        <v>57</v>
      </c>
      <c r="C19" s="75">
        <v>0</v>
      </c>
      <c r="D19" s="73">
        <v>1</v>
      </c>
      <c r="E19" s="145">
        <f t="shared" si="0"/>
        <v>0</v>
      </c>
      <c r="F19" s="63"/>
      <c r="G19" s="74"/>
    </row>
    <row r="20" spans="1:7" ht="14.25" customHeight="1" x14ac:dyDescent="0.3">
      <c r="A20" s="71">
        <f t="shared" si="1"/>
        <v>17</v>
      </c>
      <c r="B20" s="141" t="s">
        <v>58</v>
      </c>
      <c r="C20" s="75">
        <v>0</v>
      </c>
      <c r="D20" s="73">
        <v>1</v>
      </c>
      <c r="E20" s="145">
        <f t="shared" si="0"/>
        <v>0</v>
      </c>
      <c r="F20" s="63"/>
      <c r="G20" s="74"/>
    </row>
    <row r="21" spans="1:7" ht="14.25" customHeight="1" x14ac:dyDescent="0.3">
      <c r="A21" s="71">
        <f t="shared" si="1"/>
        <v>18</v>
      </c>
      <c r="B21" s="141" t="s">
        <v>59</v>
      </c>
      <c r="C21" s="75">
        <v>0</v>
      </c>
      <c r="D21" s="73">
        <v>1</v>
      </c>
      <c r="E21" s="145">
        <f t="shared" si="0"/>
        <v>0</v>
      </c>
      <c r="F21" s="63"/>
      <c r="G21" s="74"/>
    </row>
    <row r="22" spans="1:7" ht="14.25" customHeight="1" x14ac:dyDescent="0.3">
      <c r="A22" s="71">
        <f t="shared" si="1"/>
        <v>19</v>
      </c>
      <c r="B22" s="141" t="s">
        <v>60</v>
      </c>
      <c r="C22" s="75">
        <v>0</v>
      </c>
      <c r="D22" s="73">
        <v>1</v>
      </c>
      <c r="E22" s="145">
        <f t="shared" si="0"/>
        <v>0</v>
      </c>
      <c r="F22" s="63"/>
      <c r="G22" s="74"/>
    </row>
    <row r="23" spans="1:7" ht="14.25" customHeight="1" x14ac:dyDescent="0.3">
      <c r="A23" s="71">
        <f t="shared" si="1"/>
        <v>20</v>
      </c>
      <c r="B23" s="141" t="s">
        <v>61</v>
      </c>
      <c r="C23" s="75">
        <v>0</v>
      </c>
      <c r="D23" s="73">
        <v>1</v>
      </c>
      <c r="E23" s="145">
        <f t="shared" si="0"/>
        <v>0</v>
      </c>
      <c r="F23" s="63"/>
      <c r="G23" s="74"/>
    </row>
    <row r="24" spans="1:7" ht="14.25" customHeight="1" x14ac:dyDescent="0.3">
      <c r="A24" s="71">
        <f t="shared" si="1"/>
        <v>21</v>
      </c>
      <c r="B24" s="141" t="s">
        <v>62</v>
      </c>
      <c r="C24" s="75">
        <v>0</v>
      </c>
      <c r="D24" s="73">
        <v>1</v>
      </c>
      <c r="E24" s="145">
        <f t="shared" si="0"/>
        <v>0</v>
      </c>
      <c r="F24" s="63"/>
      <c r="G24" s="74"/>
    </row>
    <row r="25" spans="1:7" ht="14.25" customHeight="1" x14ac:dyDescent="0.3">
      <c r="A25" s="71">
        <f t="shared" si="1"/>
        <v>22</v>
      </c>
      <c r="B25" s="141" t="s">
        <v>63</v>
      </c>
      <c r="C25" s="75">
        <v>0</v>
      </c>
      <c r="D25" s="73">
        <v>1</v>
      </c>
      <c r="E25" s="145">
        <f t="shared" si="0"/>
        <v>0</v>
      </c>
      <c r="F25" s="63"/>
      <c r="G25" s="74"/>
    </row>
    <row r="26" spans="1:7" ht="14.25" customHeight="1" x14ac:dyDescent="0.3">
      <c r="A26" s="71">
        <f t="shared" si="1"/>
        <v>23</v>
      </c>
      <c r="B26" s="141" t="s">
        <v>64</v>
      </c>
      <c r="C26" s="75">
        <v>0</v>
      </c>
      <c r="D26" s="73">
        <v>1</v>
      </c>
      <c r="E26" s="145">
        <f t="shared" si="0"/>
        <v>0</v>
      </c>
      <c r="F26" s="63"/>
      <c r="G26" s="74"/>
    </row>
    <row r="27" spans="1:7" ht="14.25" customHeight="1" x14ac:dyDescent="0.3">
      <c r="A27" s="71">
        <f t="shared" si="1"/>
        <v>24</v>
      </c>
      <c r="B27" s="141"/>
      <c r="C27" s="72"/>
      <c r="D27" s="73"/>
      <c r="E27" s="145">
        <f t="shared" si="0"/>
        <v>0</v>
      </c>
      <c r="F27" s="63"/>
      <c r="G27" s="74"/>
    </row>
    <row r="28" spans="1:7" ht="14.25" customHeight="1" x14ac:dyDescent="0.3">
      <c r="A28" s="71">
        <f t="shared" si="1"/>
        <v>25</v>
      </c>
      <c r="B28" s="141"/>
      <c r="C28" s="72"/>
      <c r="D28" s="73"/>
      <c r="E28" s="145">
        <f t="shared" si="0"/>
        <v>0</v>
      </c>
      <c r="F28" s="63"/>
      <c r="G28" s="74"/>
    </row>
    <row r="29" spans="1:7" ht="14.25" customHeight="1" x14ac:dyDescent="0.3">
      <c r="A29" s="71">
        <f t="shared" si="1"/>
        <v>26</v>
      </c>
      <c r="B29" s="141"/>
      <c r="C29" s="72"/>
      <c r="D29" s="73"/>
      <c r="E29" s="145">
        <f t="shared" si="0"/>
        <v>0</v>
      </c>
      <c r="F29" s="63"/>
      <c r="G29" s="74"/>
    </row>
    <row r="30" spans="1:7" ht="14.25" customHeight="1" x14ac:dyDescent="0.3">
      <c r="A30" s="71">
        <f t="shared" si="1"/>
        <v>27</v>
      </c>
      <c r="B30" s="141"/>
      <c r="C30" s="72"/>
      <c r="D30" s="73"/>
      <c r="E30" s="145">
        <f t="shared" si="0"/>
        <v>0</v>
      </c>
      <c r="F30" s="63"/>
      <c r="G30" s="74"/>
    </row>
    <row r="31" spans="1:7" ht="14.25" customHeight="1" x14ac:dyDescent="0.3">
      <c r="A31" s="71">
        <f t="shared" si="1"/>
        <v>28</v>
      </c>
      <c r="B31" s="141"/>
      <c r="C31" s="72"/>
      <c r="D31" s="73"/>
      <c r="E31" s="145">
        <f t="shared" si="0"/>
        <v>0</v>
      </c>
      <c r="F31" s="63"/>
      <c r="G31" s="74"/>
    </row>
    <row r="32" spans="1:7" ht="14.25" customHeight="1" x14ac:dyDescent="0.3">
      <c r="A32" s="71">
        <f t="shared" si="1"/>
        <v>29</v>
      </c>
      <c r="B32" s="141"/>
      <c r="C32" s="72"/>
      <c r="D32" s="73"/>
      <c r="E32" s="145">
        <f t="shared" si="0"/>
        <v>0</v>
      </c>
      <c r="F32" s="63"/>
      <c r="G32" s="74"/>
    </row>
    <row r="33" spans="1:7" ht="14.25" customHeight="1" x14ac:dyDescent="0.3">
      <c r="A33" s="71">
        <f t="shared" si="1"/>
        <v>30</v>
      </c>
      <c r="B33" s="141"/>
      <c r="C33" s="72"/>
      <c r="D33" s="73"/>
      <c r="E33" s="145">
        <f t="shared" si="0"/>
        <v>0</v>
      </c>
      <c r="F33" s="63"/>
      <c r="G33" s="74"/>
    </row>
    <row r="34" spans="1:7" ht="14.25" customHeight="1" x14ac:dyDescent="0.3">
      <c r="G34" s="47"/>
    </row>
    <row r="35" spans="1:7" ht="14.25" customHeight="1" x14ac:dyDescent="0.3">
      <c r="G35" s="47"/>
    </row>
    <row r="36" spans="1:7" ht="14.25" customHeight="1" x14ac:dyDescent="0.3">
      <c r="G36" s="47"/>
    </row>
    <row r="37" spans="1:7" ht="14.25" customHeight="1" x14ac:dyDescent="0.3">
      <c r="G37" s="47"/>
    </row>
    <row r="38" spans="1:7" ht="14.25" customHeight="1" x14ac:dyDescent="0.3">
      <c r="G38" s="47"/>
    </row>
    <row r="39" spans="1:7" ht="14.25" customHeight="1" x14ac:dyDescent="0.3">
      <c r="G39" s="47"/>
    </row>
    <row r="40" spans="1:7" ht="14.25" customHeight="1" x14ac:dyDescent="0.3">
      <c r="G40" s="47"/>
    </row>
    <row r="41" spans="1:7" ht="14.25" customHeight="1" x14ac:dyDescent="0.3">
      <c r="G41" s="47"/>
    </row>
    <row r="42" spans="1:7" ht="14.25" customHeight="1" x14ac:dyDescent="0.3">
      <c r="G42" s="47"/>
    </row>
    <row r="43" spans="1:7" ht="14.25" customHeight="1" x14ac:dyDescent="0.3">
      <c r="G43" s="47"/>
    </row>
    <row r="44" spans="1:7" ht="14.25" customHeight="1" x14ac:dyDescent="0.3">
      <c r="G44" s="47"/>
    </row>
    <row r="45" spans="1:7" ht="14.25" customHeight="1" x14ac:dyDescent="0.3">
      <c r="G45" s="47"/>
    </row>
    <row r="46" spans="1:7" ht="14.25" customHeight="1" x14ac:dyDescent="0.3">
      <c r="G46" s="47"/>
    </row>
    <row r="47" spans="1:7" ht="14.25" customHeight="1" x14ac:dyDescent="0.3">
      <c r="G47" s="47"/>
    </row>
    <row r="48" spans="1:7" ht="14.25" customHeight="1" x14ac:dyDescent="0.3">
      <c r="G48" s="47"/>
    </row>
    <row r="49" spans="7:7" ht="14.25" customHeight="1" x14ac:dyDescent="0.3">
      <c r="G49" s="47"/>
    </row>
    <row r="50" spans="7:7" ht="14.25" customHeight="1" x14ac:dyDescent="0.3">
      <c r="G50" s="47"/>
    </row>
    <row r="51" spans="7:7" ht="14.25" customHeight="1" x14ac:dyDescent="0.3">
      <c r="G51" s="47"/>
    </row>
    <row r="52" spans="7:7" ht="14.25" customHeight="1" x14ac:dyDescent="0.3">
      <c r="G52" s="47"/>
    </row>
    <row r="53" spans="7:7" ht="14.25" customHeight="1" x14ac:dyDescent="0.3">
      <c r="G53" s="47"/>
    </row>
    <row r="54" spans="7:7" ht="14.25" customHeight="1" x14ac:dyDescent="0.3">
      <c r="G54" s="47"/>
    </row>
    <row r="55" spans="7:7" ht="14.25" customHeight="1" x14ac:dyDescent="0.3">
      <c r="G55" s="47"/>
    </row>
    <row r="56" spans="7:7" ht="14.25" customHeight="1" x14ac:dyDescent="0.3">
      <c r="G56" s="47"/>
    </row>
    <row r="57" spans="7:7" ht="14.25" customHeight="1" x14ac:dyDescent="0.3">
      <c r="G57" s="47"/>
    </row>
    <row r="58" spans="7:7" ht="14.25" customHeight="1" x14ac:dyDescent="0.3">
      <c r="G58" s="47"/>
    </row>
    <row r="59" spans="7:7" ht="14.25" customHeight="1" x14ac:dyDescent="0.3">
      <c r="G59" s="47"/>
    </row>
    <row r="60" spans="7:7" ht="14.25" customHeight="1" x14ac:dyDescent="0.3">
      <c r="G60" s="47"/>
    </row>
    <row r="61" spans="7:7" ht="14.25" customHeight="1" x14ac:dyDescent="0.3">
      <c r="G61" s="47"/>
    </row>
    <row r="62" spans="7:7" ht="14.25" customHeight="1" x14ac:dyDescent="0.3">
      <c r="G62" s="47"/>
    </row>
    <row r="63" spans="7:7" ht="14.25" customHeight="1" x14ac:dyDescent="0.3">
      <c r="G63" s="47"/>
    </row>
    <row r="64" spans="7:7" ht="14.25" customHeight="1" x14ac:dyDescent="0.3">
      <c r="G64" s="47"/>
    </row>
    <row r="65" spans="7:7" ht="14.25" customHeight="1" x14ac:dyDescent="0.3">
      <c r="G65" s="47"/>
    </row>
    <row r="66" spans="7:7" ht="14.25" customHeight="1" x14ac:dyDescent="0.3">
      <c r="G66" s="47"/>
    </row>
    <row r="67" spans="7:7" ht="14.25" customHeight="1" x14ac:dyDescent="0.3">
      <c r="G67" s="47"/>
    </row>
    <row r="68" spans="7:7" ht="14.25" customHeight="1" x14ac:dyDescent="0.3">
      <c r="G68" s="47"/>
    </row>
    <row r="69" spans="7:7" ht="14.25" customHeight="1" x14ac:dyDescent="0.3">
      <c r="G69" s="47"/>
    </row>
    <row r="70" spans="7:7" ht="14.25" customHeight="1" x14ac:dyDescent="0.3">
      <c r="G70" s="47"/>
    </row>
    <row r="71" spans="7:7" ht="14.25" customHeight="1" x14ac:dyDescent="0.3">
      <c r="G71" s="47"/>
    </row>
    <row r="72" spans="7:7" ht="14.25" customHeight="1" x14ac:dyDescent="0.3">
      <c r="G72" s="47"/>
    </row>
    <row r="73" spans="7:7" ht="14.25" customHeight="1" x14ac:dyDescent="0.3">
      <c r="G73" s="47"/>
    </row>
    <row r="74" spans="7:7" ht="14.25" customHeight="1" x14ac:dyDescent="0.3">
      <c r="G74" s="47"/>
    </row>
    <row r="75" spans="7:7" ht="14.25" customHeight="1" x14ac:dyDescent="0.3">
      <c r="G75" s="47"/>
    </row>
    <row r="76" spans="7:7" ht="14.25" customHeight="1" x14ac:dyDescent="0.3">
      <c r="G76" s="47"/>
    </row>
    <row r="77" spans="7:7" ht="14.25" customHeight="1" x14ac:dyDescent="0.3">
      <c r="G77" s="47"/>
    </row>
    <row r="78" spans="7:7" ht="14.25" customHeight="1" x14ac:dyDescent="0.3">
      <c r="G78" s="47"/>
    </row>
    <row r="79" spans="7:7" ht="14.25" customHeight="1" x14ac:dyDescent="0.3">
      <c r="G79" s="47"/>
    </row>
    <row r="80" spans="7:7" ht="14.25" customHeight="1" x14ac:dyDescent="0.3">
      <c r="G80" s="47"/>
    </row>
    <row r="81" spans="7:7" ht="14.25" customHeight="1" x14ac:dyDescent="0.3">
      <c r="G81" s="47"/>
    </row>
    <row r="82" spans="7:7" ht="14.25" customHeight="1" x14ac:dyDescent="0.3">
      <c r="G82" s="47"/>
    </row>
    <row r="83" spans="7:7" ht="14.25" customHeight="1" x14ac:dyDescent="0.3">
      <c r="G83" s="47"/>
    </row>
    <row r="84" spans="7:7" ht="14.25" customHeight="1" x14ac:dyDescent="0.3">
      <c r="G84" s="47"/>
    </row>
    <row r="85" spans="7:7" ht="14.25" customHeight="1" x14ac:dyDescent="0.3">
      <c r="G85" s="47"/>
    </row>
    <row r="86" spans="7:7" ht="14.25" customHeight="1" x14ac:dyDescent="0.3">
      <c r="G86" s="47"/>
    </row>
    <row r="87" spans="7:7" ht="14.25" customHeight="1" x14ac:dyDescent="0.3">
      <c r="G87" s="47"/>
    </row>
    <row r="88" spans="7:7" ht="14.25" customHeight="1" x14ac:dyDescent="0.3">
      <c r="G88" s="47"/>
    </row>
    <row r="89" spans="7:7" ht="14.25" customHeight="1" x14ac:dyDescent="0.3">
      <c r="G89" s="47"/>
    </row>
    <row r="90" spans="7:7" ht="14.25" customHeight="1" x14ac:dyDescent="0.3">
      <c r="G90" s="47"/>
    </row>
    <row r="91" spans="7:7" ht="14.25" customHeight="1" x14ac:dyDescent="0.3">
      <c r="G91" s="47"/>
    </row>
    <row r="92" spans="7:7" ht="14.25" customHeight="1" x14ac:dyDescent="0.3">
      <c r="G92" s="47"/>
    </row>
    <row r="93" spans="7:7" ht="14.25" customHeight="1" x14ac:dyDescent="0.3">
      <c r="G93" s="47"/>
    </row>
    <row r="94" spans="7:7" ht="14.25" customHeight="1" x14ac:dyDescent="0.3">
      <c r="G94" s="47"/>
    </row>
    <row r="95" spans="7:7" ht="14.25" customHeight="1" x14ac:dyDescent="0.3">
      <c r="G95" s="47"/>
    </row>
    <row r="96" spans="7:7" ht="14.25" customHeight="1" x14ac:dyDescent="0.3">
      <c r="G96" s="47"/>
    </row>
    <row r="97" spans="7:7" ht="14.25" customHeight="1" x14ac:dyDescent="0.3">
      <c r="G97" s="47"/>
    </row>
    <row r="98" spans="7:7" ht="14.25" customHeight="1" x14ac:dyDescent="0.3">
      <c r="G98" s="47"/>
    </row>
    <row r="99" spans="7:7" ht="14.25" customHeight="1" x14ac:dyDescent="0.3">
      <c r="G99" s="47"/>
    </row>
    <row r="100" spans="7:7" ht="14.25" customHeight="1" x14ac:dyDescent="0.3">
      <c r="G100" s="47"/>
    </row>
    <row r="101" spans="7:7" ht="14.25" customHeight="1" x14ac:dyDescent="0.3">
      <c r="G101" s="47"/>
    </row>
    <row r="102" spans="7:7" ht="14.25" customHeight="1" x14ac:dyDescent="0.3">
      <c r="G102" s="47"/>
    </row>
    <row r="103" spans="7:7" ht="14.25" customHeight="1" x14ac:dyDescent="0.3">
      <c r="G103" s="47"/>
    </row>
    <row r="104" spans="7:7" ht="14.25" customHeight="1" x14ac:dyDescent="0.3">
      <c r="G104" s="47"/>
    </row>
    <row r="105" spans="7:7" ht="14.25" customHeight="1" x14ac:dyDescent="0.3">
      <c r="G105" s="47"/>
    </row>
    <row r="106" spans="7:7" ht="14.25" customHeight="1" x14ac:dyDescent="0.3">
      <c r="G106" s="47"/>
    </row>
    <row r="107" spans="7:7" ht="14.25" customHeight="1" x14ac:dyDescent="0.3">
      <c r="G107" s="47"/>
    </row>
    <row r="108" spans="7:7" ht="14.25" customHeight="1" x14ac:dyDescent="0.3">
      <c r="G108" s="47"/>
    </row>
    <row r="109" spans="7:7" ht="14.25" customHeight="1" x14ac:dyDescent="0.3">
      <c r="G109" s="47"/>
    </row>
    <row r="110" spans="7:7" ht="14.25" customHeight="1" x14ac:dyDescent="0.3">
      <c r="G110" s="47"/>
    </row>
    <row r="111" spans="7:7" ht="14.25" customHeight="1" x14ac:dyDescent="0.3">
      <c r="G111" s="47"/>
    </row>
    <row r="112" spans="7:7" ht="14.25" customHeight="1" x14ac:dyDescent="0.3">
      <c r="G112" s="47"/>
    </row>
    <row r="113" spans="7:7" ht="14.25" customHeight="1" x14ac:dyDescent="0.3">
      <c r="G113" s="47"/>
    </row>
    <row r="114" spans="7:7" ht="14.25" customHeight="1" x14ac:dyDescent="0.3">
      <c r="G114" s="47"/>
    </row>
    <row r="115" spans="7:7" ht="14.25" customHeight="1" x14ac:dyDescent="0.3">
      <c r="G115" s="47"/>
    </row>
    <row r="116" spans="7:7" ht="14.25" customHeight="1" x14ac:dyDescent="0.3">
      <c r="G116" s="47"/>
    </row>
    <row r="117" spans="7:7" ht="14.25" customHeight="1" x14ac:dyDescent="0.3">
      <c r="G117" s="47"/>
    </row>
    <row r="118" spans="7:7" ht="14.25" customHeight="1" x14ac:dyDescent="0.3">
      <c r="G118" s="47"/>
    </row>
    <row r="119" spans="7:7" ht="14.25" customHeight="1" x14ac:dyDescent="0.3">
      <c r="G119" s="47"/>
    </row>
    <row r="120" spans="7:7" ht="14.25" customHeight="1" x14ac:dyDescent="0.3">
      <c r="G120" s="47"/>
    </row>
    <row r="121" spans="7:7" ht="14.25" customHeight="1" x14ac:dyDescent="0.3">
      <c r="G121" s="47"/>
    </row>
    <row r="122" spans="7:7" ht="14.25" customHeight="1" x14ac:dyDescent="0.3">
      <c r="G122" s="47"/>
    </row>
    <row r="123" spans="7:7" ht="14.25" customHeight="1" x14ac:dyDescent="0.3">
      <c r="G123" s="47"/>
    </row>
    <row r="124" spans="7:7" ht="14.25" customHeight="1" x14ac:dyDescent="0.3">
      <c r="G124" s="47"/>
    </row>
    <row r="125" spans="7:7" ht="14.25" customHeight="1" x14ac:dyDescent="0.3">
      <c r="G125" s="47"/>
    </row>
    <row r="126" spans="7:7" ht="14.25" customHeight="1" x14ac:dyDescent="0.3">
      <c r="G126" s="47"/>
    </row>
    <row r="127" spans="7:7" ht="14.25" customHeight="1" x14ac:dyDescent="0.3">
      <c r="G127" s="47"/>
    </row>
    <row r="128" spans="7:7" ht="14.25" customHeight="1" x14ac:dyDescent="0.3">
      <c r="G128" s="47"/>
    </row>
    <row r="129" spans="7:7" ht="14.25" customHeight="1" x14ac:dyDescent="0.3">
      <c r="G129" s="47"/>
    </row>
    <row r="130" spans="7:7" ht="14.25" customHeight="1" x14ac:dyDescent="0.3">
      <c r="G130" s="47"/>
    </row>
    <row r="131" spans="7:7" ht="14.25" customHeight="1" x14ac:dyDescent="0.3">
      <c r="G131" s="47"/>
    </row>
    <row r="132" spans="7:7" ht="14.25" customHeight="1" x14ac:dyDescent="0.3">
      <c r="G132" s="47"/>
    </row>
    <row r="133" spans="7:7" ht="14.25" customHeight="1" x14ac:dyDescent="0.3">
      <c r="G133" s="47"/>
    </row>
    <row r="134" spans="7:7" ht="14.25" customHeight="1" x14ac:dyDescent="0.3">
      <c r="G134" s="47"/>
    </row>
    <row r="135" spans="7:7" ht="14.25" customHeight="1" x14ac:dyDescent="0.3">
      <c r="G135" s="47"/>
    </row>
    <row r="136" spans="7:7" ht="14.25" customHeight="1" x14ac:dyDescent="0.3">
      <c r="G136" s="47"/>
    </row>
    <row r="137" spans="7:7" ht="14.25" customHeight="1" x14ac:dyDescent="0.3">
      <c r="G137" s="47"/>
    </row>
    <row r="138" spans="7:7" ht="14.25" customHeight="1" x14ac:dyDescent="0.3">
      <c r="G138" s="47"/>
    </row>
    <row r="139" spans="7:7" ht="14.25" customHeight="1" x14ac:dyDescent="0.3">
      <c r="G139" s="47"/>
    </row>
    <row r="140" spans="7:7" ht="14.25" customHeight="1" x14ac:dyDescent="0.3">
      <c r="G140" s="47"/>
    </row>
    <row r="141" spans="7:7" ht="14.25" customHeight="1" x14ac:dyDescent="0.3">
      <c r="G141" s="47"/>
    </row>
    <row r="142" spans="7:7" ht="14.25" customHeight="1" x14ac:dyDescent="0.3">
      <c r="G142" s="47"/>
    </row>
    <row r="143" spans="7:7" ht="14.25" customHeight="1" x14ac:dyDescent="0.3">
      <c r="G143" s="47"/>
    </row>
    <row r="144" spans="7:7" ht="14.25" customHeight="1" x14ac:dyDescent="0.3">
      <c r="G144" s="47"/>
    </row>
    <row r="145" spans="7:7" ht="14.25" customHeight="1" x14ac:dyDescent="0.3">
      <c r="G145" s="47"/>
    </row>
    <row r="146" spans="7:7" ht="14.25" customHeight="1" x14ac:dyDescent="0.3">
      <c r="G146" s="47"/>
    </row>
    <row r="147" spans="7:7" ht="14.25" customHeight="1" x14ac:dyDescent="0.3">
      <c r="G147" s="47"/>
    </row>
    <row r="148" spans="7:7" ht="14.25" customHeight="1" x14ac:dyDescent="0.3">
      <c r="G148" s="47"/>
    </row>
    <row r="149" spans="7:7" ht="14.25" customHeight="1" x14ac:dyDescent="0.3">
      <c r="G149" s="47"/>
    </row>
    <row r="150" spans="7:7" ht="14.25" customHeight="1" x14ac:dyDescent="0.3">
      <c r="G150" s="47"/>
    </row>
    <row r="151" spans="7:7" ht="14.25" customHeight="1" x14ac:dyDescent="0.3">
      <c r="G151" s="47"/>
    </row>
    <row r="152" spans="7:7" ht="14.25" customHeight="1" x14ac:dyDescent="0.3">
      <c r="G152" s="47"/>
    </row>
    <row r="153" spans="7:7" ht="14.25" customHeight="1" x14ac:dyDescent="0.3">
      <c r="G153" s="47"/>
    </row>
    <row r="154" spans="7:7" ht="14.25" customHeight="1" x14ac:dyDescent="0.3">
      <c r="G154" s="47"/>
    </row>
    <row r="155" spans="7:7" ht="14.25" customHeight="1" x14ac:dyDescent="0.3">
      <c r="G155" s="47"/>
    </row>
    <row r="156" spans="7:7" ht="14.25" customHeight="1" x14ac:dyDescent="0.3">
      <c r="G156" s="47"/>
    </row>
    <row r="157" spans="7:7" ht="14.25" customHeight="1" x14ac:dyDescent="0.3">
      <c r="G157" s="47"/>
    </row>
    <row r="158" spans="7:7" ht="14.25" customHeight="1" x14ac:dyDescent="0.3">
      <c r="G158" s="47"/>
    </row>
    <row r="159" spans="7:7" ht="14.25" customHeight="1" x14ac:dyDescent="0.3">
      <c r="G159" s="47"/>
    </row>
    <row r="160" spans="7:7" ht="14.25" customHeight="1" x14ac:dyDescent="0.3">
      <c r="G160" s="47"/>
    </row>
    <row r="161" spans="7:7" ht="14.25" customHeight="1" x14ac:dyDescent="0.3">
      <c r="G161" s="47"/>
    </row>
    <row r="162" spans="7:7" ht="14.25" customHeight="1" x14ac:dyDescent="0.3">
      <c r="G162" s="47"/>
    </row>
    <row r="163" spans="7:7" ht="14.25" customHeight="1" x14ac:dyDescent="0.3">
      <c r="G163" s="47"/>
    </row>
    <row r="164" spans="7:7" ht="14.25" customHeight="1" x14ac:dyDescent="0.3">
      <c r="G164" s="47"/>
    </row>
    <row r="165" spans="7:7" ht="14.25" customHeight="1" x14ac:dyDescent="0.3">
      <c r="G165" s="47"/>
    </row>
    <row r="166" spans="7:7" ht="14.25" customHeight="1" x14ac:dyDescent="0.3">
      <c r="G166" s="47"/>
    </row>
    <row r="167" spans="7:7" ht="14.25" customHeight="1" x14ac:dyDescent="0.3">
      <c r="G167" s="47"/>
    </row>
    <row r="168" spans="7:7" ht="14.25" customHeight="1" x14ac:dyDescent="0.3">
      <c r="G168" s="47"/>
    </row>
    <row r="169" spans="7:7" ht="14.25" customHeight="1" x14ac:dyDescent="0.3">
      <c r="G169" s="47"/>
    </row>
    <row r="170" spans="7:7" ht="14.25" customHeight="1" x14ac:dyDescent="0.3">
      <c r="G170" s="47"/>
    </row>
    <row r="171" spans="7:7" ht="14.25" customHeight="1" x14ac:dyDescent="0.3">
      <c r="G171" s="47"/>
    </row>
    <row r="172" spans="7:7" ht="14.25" customHeight="1" x14ac:dyDescent="0.3">
      <c r="G172" s="47"/>
    </row>
    <row r="173" spans="7:7" ht="14.25" customHeight="1" x14ac:dyDescent="0.3">
      <c r="G173" s="47"/>
    </row>
    <row r="174" spans="7:7" ht="14.25" customHeight="1" x14ac:dyDescent="0.3">
      <c r="G174" s="47"/>
    </row>
    <row r="175" spans="7:7" ht="14.25" customHeight="1" x14ac:dyDescent="0.3">
      <c r="G175" s="47"/>
    </row>
    <row r="176" spans="7:7" ht="14.25" customHeight="1" x14ac:dyDescent="0.3">
      <c r="G176" s="47"/>
    </row>
    <row r="177" spans="7:7" ht="14.25" customHeight="1" x14ac:dyDescent="0.3">
      <c r="G177" s="47"/>
    </row>
    <row r="178" spans="7:7" ht="14.25" customHeight="1" x14ac:dyDescent="0.3">
      <c r="G178" s="47"/>
    </row>
    <row r="179" spans="7:7" ht="14.25" customHeight="1" x14ac:dyDescent="0.3">
      <c r="G179" s="47"/>
    </row>
    <row r="180" spans="7:7" ht="14.25" customHeight="1" x14ac:dyDescent="0.3">
      <c r="G180" s="47"/>
    </row>
    <row r="181" spans="7:7" ht="14.25" customHeight="1" x14ac:dyDescent="0.3">
      <c r="G181" s="47"/>
    </row>
    <row r="182" spans="7:7" ht="14.25" customHeight="1" x14ac:dyDescent="0.3">
      <c r="G182" s="47"/>
    </row>
    <row r="183" spans="7:7" ht="14.25" customHeight="1" x14ac:dyDescent="0.3">
      <c r="G183" s="47"/>
    </row>
    <row r="184" spans="7:7" ht="14.25" customHeight="1" x14ac:dyDescent="0.3">
      <c r="G184" s="47"/>
    </row>
    <row r="185" spans="7:7" ht="14.25" customHeight="1" x14ac:dyDescent="0.3">
      <c r="G185" s="47"/>
    </row>
    <row r="186" spans="7:7" ht="14.25" customHeight="1" x14ac:dyDescent="0.3">
      <c r="G186" s="47"/>
    </row>
    <row r="187" spans="7:7" ht="14.25" customHeight="1" x14ac:dyDescent="0.3">
      <c r="G187" s="47"/>
    </row>
    <row r="188" spans="7:7" ht="14.25" customHeight="1" x14ac:dyDescent="0.3">
      <c r="G188" s="47"/>
    </row>
    <row r="189" spans="7:7" ht="14.25" customHeight="1" x14ac:dyDescent="0.3">
      <c r="G189" s="47"/>
    </row>
    <row r="190" spans="7:7" ht="14.25" customHeight="1" x14ac:dyDescent="0.3">
      <c r="G190" s="47"/>
    </row>
    <row r="191" spans="7:7" ht="14.25" customHeight="1" x14ac:dyDescent="0.3">
      <c r="G191" s="47"/>
    </row>
    <row r="192" spans="7:7" ht="14.25" customHeight="1" x14ac:dyDescent="0.3">
      <c r="G192" s="47"/>
    </row>
    <row r="193" spans="7:7" ht="14.25" customHeight="1" x14ac:dyDescent="0.3">
      <c r="G193" s="47"/>
    </row>
    <row r="194" spans="7:7" ht="14.25" customHeight="1" x14ac:dyDescent="0.3">
      <c r="G194" s="47"/>
    </row>
    <row r="195" spans="7:7" ht="14.25" customHeight="1" x14ac:dyDescent="0.3">
      <c r="G195" s="47"/>
    </row>
    <row r="196" spans="7:7" ht="14.25" customHeight="1" x14ac:dyDescent="0.3">
      <c r="G196" s="47"/>
    </row>
    <row r="197" spans="7:7" ht="14.25" customHeight="1" x14ac:dyDescent="0.3">
      <c r="G197" s="47"/>
    </row>
    <row r="198" spans="7:7" ht="14.25" customHeight="1" x14ac:dyDescent="0.3">
      <c r="G198" s="47"/>
    </row>
    <row r="199" spans="7:7" ht="14.25" customHeight="1" x14ac:dyDescent="0.3">
      <c r="G199" s="47"/>
    </row>
    <row r="200" spans="7:7" ht="14.25" customHeight="1" x14ac:dyDescent="0.3">
      <c r="G200" s="47"/>
    </row>
    <row r="201" spans="7:7" ht="14.25" customHeight="1" x14ac:dyDescent="0.3">
      <c r="G201" s="47"/>
    </row>
    <row r="202" spans="7:7" ht="14.25" customHeight="1" x14ac:dyDescent="0.3">
      <c r="G202" s="47"/>
    </row>
    <row r="203" spans="7:7" ht="14.25" customHeight="1" x14ac:dyDescent="0.3">
      <c r="G203" s="47"/>
    </row>
    <row r="204" spans="7:7" ht="14.25" customHeight="1" x14ac:dyDescent="0.3">
      <c r="G204" s="47"/>
    </row>
    <row r="205" spans="7:7" ht="14.25" customHeight="1" x14ac:dyDescent="0.3">
      <c r="G205" s="47"/>
    </row>
    <row r="206" spans="7:7" ht="14.25" customHeight="1" x14ac:dyDescent="0.3">
      <c r="G206" s="47"/>
    </row>
    <row r="207" spans="7:7" ht="14.25" customHeight="1" x14ac:dyDescent="0.3">
      <c r="G207" s="47"/>
    </row>
    <row r="208" spans="7:7" ht="14.25" customHeight="1" x14ac:dyDescent="0.3">
      <c r="G208" s="47"/>
    </row>
    <row r="209" spans="7:7" ht="14.25" customHeight="1" x14ac:dyDescent="0.3">
      <c r="G209" s="47"/>
    </row>
    <row r="210" spans="7:7" ht="14.25" customHeight="1" x14ac:dyDescent="0.3">
      <c r="G210" s="47"/>
    </row>
    <row r="211" spans="7:7" ht="14.25" customHeight="1" x14ac:dyDescent="0.3">
      <c r="G211" s="47"/>
    </row>
    <row r="212" spans="7:7" ht="14.25" customHeight="1" x14ac:dyDescent="0.3">
      <c r="G212" s="47"/>
    </row>
    <row r="213" spans="7:7" ht="14.25" customHeight="1" x14ac:dyDescent="0.3">
      <c r="G213" s="47"/>
    </row>
    <row r="214" spans="7:7" ht="14.25" customHeight="1" x14ac:dyDescent="0.3">
      <c r="G214" s="47"/>
    </row>
    <row r="215" spans="7:7" ht="14.25" customHeight="1" x14ac:dyDescent="0.3">
      <c r="G215" s="47"/>
    </row>
    <row r="216" spans="7:7" ht="14.25" customHeight="1" x14ac:dyDescent="0.3">
      <c r="G216" s="47"/>
    </row>
    <row r="217" spans="7:7" ht="14.25" customHeight="1" x14ac:dyDescent="0.3">
      <c r="G217" s="47"/>
    </row>
    <row r="218" spans="7:7" ht="14.25" customHeight="1" x14ac:dyDescent="0.3">
      <c r="G218" s="47"/>
    </row>
    <row r="219" spans="7:7" ht="14.25" customHeight="1" x14ac:dyDescent="0.3">
      <c r="G219" s="47"/>
    </row>
    <row r="220" spans="7:7" ht="14.25" customHeight="1" x14ac:dyDescent="0.3">
      <c r="G220" s="47"/>
    </row>
    <row r="221" spans="7:7" ht="14.25" customHeight="1" x14ac:dyDescent="0.3">
      <c r="G221" s="47"/>
    </row>
    <row r="222" spans="7:7" ht="14.25" customHeight="1" x14ac:dyDescent="0.3">
      <c r="G222" s="47"/>
    </row>
    <row r="223" spans="7:7" ht="14.25" customHeight="1" x14ac:dyDescent="0.3">
      <c r="G223" s="47"/>
    </row>
    <row r="224" spans="7:7" ht="14.25" customHeight="1" x14ac:dyDescent="0.3">
      <c r="G224" s="47"/>
    </row>
    <row r="225" spans="7:7" ht="14.25" customHeight="1" x14ac:dyDescent="0.3">
      <c r="G225" s="47"/>
    </row>
    <row r="226" spans="7:7" ht="14.25" customHeight="1" x14ac:dyDescent="0.3">
      <c r="G226" s="47"/>
    </row>
    <row r="227" spans="7:7" ht="14.25" customHeight="1" x14ac:dyDescent="0.3">
      <c r="G227" s="47"/>
    </row>
    <row r="228" spans="7:7" ht="14.25" customHeight="1" x14ac:dyDescent="0.3">
      <c r="G228" s="47"/>
    </row>
    <row r="229" spans="7:7" ht="14.25" customHeight="1" x14ac:dyDescent="0.3">
      <c r="G229" s="47"/>
    </row>
    <row r="230" spans="7:7" ht="14.25" customHeight="1" x14ac:dyDescent="0.3">
      <c r="G230" s="47"/>
    </row>
    <row r="231" spans="7:7" ht="14.25" customHeight="1" x14ac:dyDescent="0.3">
      <c r="G231" s="47"/>
    </row>
    <row r="232" spans="7:7" ht="14.25" customHeight="1" x14ac:dyDescent="0.3">
      <c r="G232" s="47"/>
    </row>
    <row r="233" spans="7:7" ht="14.25" customHeight="1" x14ac:dyDescent="0.3">
      <c r="G233" s="47"/>
    </row>
    <row r="234" spans="7:7" ht="14.25" customHeight="1" x14ac:dyDescent="0.3">
      <c r="G234" s="47"/>
    </row>
    <row r="235" spans="7:7" ht="14.25" customHeight="1" x14ac:dyDescent="0.3">
      <c r="G235" s="47"/>
    </row>
    <row r="236" spans="7:7" ht="14.25" customHeight="1" x14ac:dyDescent="0.3">
      <c r="G236" s="47"/>
    </row>
    <row r="237" spans="7:7" ht="14.25" customHeight="1" x14ac:dyDescent="0.3">
      <c r="G237" s="47"/>
    </row>
    <row r="238" spans="7:7" ht="14.25" customHeight="1" x14ac:dyDescent="0.3">
      <c r="G238" s="47"/>
    </row>
    <row r="239" spans="7:7" ht="14.25" customHeight="1" x14ac:dyDescent="0.3">
      <c r="G239" s="47"/>
    </row>
    <row r="240" spans="7:7" ht="14.25" customHeight="1" x14ac:dyDescent="0.3">
      <c r="G240" s="47"/>
    </row>
    <row r="241" spans="7:7" ht="14.25" customHeight="1" x14ac:dyDescent="0.3">
      <c r="G241" s="47"/>
    </row>
    <row r="242" spans="7:7" ht="14.25" customHeight="1" x14ac:dyDescent="0.3">
      <c r="G242" s="47"/>
    </row>
    <row r="243" spans="7:7" ht="14.25" customHeight="1" x14ac:dyDescent="0.3">
      <c r="G243" s="47"/>
    </row>
    <row r="244" spans="7:7" ht="14.25" customHeight="1" x14ac:dyDescent="0.3">
      <c r="G244" s="47"/>
    </row>
    <row r="245" spans="7:7" ht="14.25" customHeight="1" x14ac:dyDescent="0.3">
      <c r="G245" s="47"/>
    </row>
    <row r="246" spans="7:7" ht="14.25" customHeight="1" x14ac:dyDescent="0.3">
      <c r="G246" s="47"/>
    </row>
    <row r="247" spans="7:7" ht="14.25" customHeight="1" x14ac:dyDescent="0.3">
      <c r="G247" s="47"/>
    </row>
    <row r="248" spans="7:7" ht="14.25" customHeight="1" x14ac:dyDescent="0.3">
      <c r="G248" s="47"/>
    </row>
    <row r="249" spans="7:7" ht="14.25" customHeight="1" x14ac:dyDescent="0.3">
      <c r="G249" s="47"/>
    </row>
    <row r="250" spans="7:7" ht="14.25" customHeight="1" x14ac:dyDescent="0.3">
      <c r="G250" s="47"/>
    </row>
    <row r="251" spans="7:7" ht="14.25" customHeight="1" x14ac:dyDescent="0.3">
      <c r="G251" s="47"/>
    </row>
    <row r="252" spans="7:7" ht="14.25" customHeight="1" x14ac:dyDescent="0.3">
      <c r="G252" s="47"/>
    </row>
    <row r="253" spans="7:7" ht="14.25" customHeight="1" x14ac:dyDescent="0.3">
      <c r="G253" s="47"/>
    </row>
    <row r="254" spans="7:7" ht="14.25" customHeight="1" x14ac:dyDescent="0.3">
      <c r="G254" s="47"/>
    </row>
    <row r="255" spans="7:7" ht="14.25" customHeight="1" x14ac:dyDescent="0.3">
      <c r="G255" s="47"/>
    </row>
    <row r="256" spans="7:7" ht="14.25" customHeight="1" x14ac:dyDescent="0.3">
      <c r="G256" s="47"/>
    </row>
    <row r="257" spans="7:7" ht="14.25" customHeight="1" x14ac:dyDescent="0.3">
      <c r="G257" s="47"/>
    </row>
    <row r="258" spans="7:7" ht="14.25" customHeight="1" x14ac:dyDescent="0.3">
      <c r="G258" s="47"/>
    </row>
    <row r="259" spans="7:7" ht="14.25" customHeight="1" x14ac:dyDescent="0.3">
      <c r="G259" s="47"/>
    </row>
    <row r="260" spans="7:7" ht="14.25" customHeight="1" x14ac:dyDescent="0.3">
      <c r="G260" s="47"/>
    </row>
    <row r="261" spans="7:7" ht="14.25" customHeight="1" x14ac:dyDescent="0.3">
      <c r="G261" s="47"/>
    </row>
    <row r="262" spans="7:7" ht="14.25" customHeight="1" x14ac:dyDescent="0.3">
      <c r="G262" s="47"/>
    </row>
    <row r="263" spans="7:7" ht="14.25" customHeight="1" x14ac:dyDescent="0.3">
      <c r="G263" s="47"/>
    </row>
    <row r="264" spans="7:7" ht="14.25" customHeight="1" x14ac:dyDescent="0.3">
      <c r="G264" s="47"/>
    </row>
    <row r="265" spans="7:7" ht="14.25" customHeight="1" x14ac:dyDescent="0.3">
      <c r="G265" s="47"/>
    </row>
    <row r="266" spans="7:7" ht="14.25" customHeight="1" x14ac:dyDescent="0.3">
      <c r="G266" s="47"/>
    </row>
    <row r="267" spans="7:7" ht="14.25" customHeight="1" x14ac:dyDescent="0.3">
      <c r="G267" s="47"/>
    </row>
    <row r="268" spans="7:7" ht="14.25" customHeight="1" x14ac:dyDescent="0.3">
      <c r="G268" s="47"/>
    </row>
    <row r="269" spans="7:7" ht="14.25" customHeight="1" x14ac:dyDescent="0.3">
      <c r="G269" s="47"/>
    </row>
    <row r="270" spans="7:7" ht="14.25" customHeight="1" x14ac:dyDescent="0.3">
      <c r="G270" s="47"/>
    </row>
    <row r="271" spans="7:7" ht="14.25" customHeight="1" x14ac:dyDescent="0.3">
      <c r="G271" s="47"/>
    </row>
    <row r="272" spans="7:7" ht="14.25" customHeight="1" x14ac:dyDescent="0.3">
      <c r="G272" s="47"/>
    </row>
    <row r="273" spans="7:7" ht="14.25" customHeight="1" x14ac:dyDescent="0.3">
      <c r="G273" s="47"/>
    </row>
    <row r="274" spans="7:7" ht="14.25" customHeight="1" x14ac:dyDescent="0.3">
      <c r="G274" s="47"/>
    </row>
    <row r="275" spans="7:7" ht="14.25" customHeight="1" x14ac:dyDescent="0.3">
      <c r="G275" s="47"/>
    </row>
    <row r="276" spans="7:7" ht="14.25" customHeight="1" x14ac:dyDescent="0.3">
      <c r="G276" s="47"/>
    </row>
    <row r="277" spans="7:7" ht="14.25" customHeight="1" x14ac:dyDescent="0.3">
      <c r="G277" s="47"/>
    </row>
    <row r="278" spans="7:7" ht="14.25" customHeight="1" x14ac:dyDescent="0.3">
      <c r="G278" s="47"/>
    </row>
    <row r="279" spans="7:7" ht="14.25" customHeight="1" x14ac:dyDescent="0.3">
      <c r="G279" s="47"/>
    </row>
    <row r="280" spans="7:7" ht="14.25" customHeight="1" x14ac:dyDescent="0.3">
      <c r="G280" s="47"/>
    </row>
    <row r="281" spans="7:7" ht="14.25" customHeight="1" x14ac:dyDescent="0.3">
      <c r="G281" s="47"/>
    </row>
    <row r="282" spans="7:7" ht="14.25" customHeight="1" x14ac:dyDescent="0.3">
      <c r="G282" s="47"/>
    </row>
    <row r="283" spans="7:7" ht="14.25" customHeight="1" x14ac:dyDescent="0.3">
      <c r="G283" s="47"/>
    </row>
    <row r="284" spans="7:7" ht="14.25" customHeight="1" x14ac:dyDescent="0.3">
      <c r="G284" s="47"/>
    </row>
    <row r="285" spans="7:7" ht="14.25" customHeight="1" x14ac:dyDescent="0.3">
      <c r="G285" s="47"/>
    </row>
    <row r="286" spans="7:7" ht="14.25" customHeight="1" x14ac:dyDescent="0.3">
      <c r="G286" s="47"/>
    </row>
    <row r="287" spans="7:7" ht="14.25" customHeight="1" x14ac:dyDescent="0.3">
      <c r="G287" s="47"/>
    </row>
    <row r="288" spans="7:7" ht="14.25" customHeight="1" x14ac:dyDescent="0.3">
      <c r="G288" s="47"/>
    </row>
    <row r="289" spans="7:7" ht="14.25" customHeight="1" x14ac:dyDescent="0.3">
      <c r="G289" s="47"/>
    </row>
    <row r="290" spans="7:7" ht="14.25" customHeight="1" x14ac:dyDescent="0.3">
      <c r="G290" s="47"/>
    </row>
    <row r="291" spans="7:7" ht="14.25" customHeight="1" x14ac:dyDescent="0.3">
      <c r="G291" s="47"/>
    </row>
    <row r="292" spans="7:7" ht="14.25" customHeight="1" x14ac:dyDescent="0.3">
      <c r="G292" s="47"/>
    </row>
    <row r="293" spans="7:7" ht="14.25" customHeight="1" x14ac:dyDescent="0.3">
      <c r="G293" s="47"/>
    </row>
    <row r="294" spans="7:7" ht="14.25" customHeight="1" x14ac:dyDescent="0.3">
      <c r="G294" s="47"/>
    </row>
    <row r="295" spans="7:7" ht="14.25" customHeight="1" x14ac:dyDescent="0.3">
      <c r="G295" s="47"/>
    </row>
    <row r="296" spans="7:7" ht="14.25" customHeight="1" x14ac:dyDescent="0.3">
      <c r="G296" s="47"/>
    </row>
    <row r="297" spans="7:7" ht="14.25" customHeight="1" x14ac:dyDescent="0.3">
      <c r="G297" s="47"/>
    </row>
    <row r="298" spans="7:7" ht="14.25" customHeight="1" x14ac:dyDescent="0.3">
      <c r="G298" s="47"/>
    </row>
    <row r="299" spans="7:7" ht="14.25" customHeight="1" x14ac:dyDescent="0.3">
      <c r="G299" s="47"/>
    </row>
    <row r="300" spans="7:7" ht="14.25" customHeight="1" x14ac:dyDescent="0.3">
      <c r="G300" s="47"/>
    </row>
    <row r="301" spans="7:7" ht="14.25" customHeight="1" x14ac:dyDescent="0.3">
      <c r="G301" s="47"/>
    </row>
    <row r="302" spans="7:7" ht="14.25" customHeight="1" x14ac:dyDescent="0.3">
      <c r="G302" s="47"/>
    </row>
    <row r="303" spans="7:7" ht="14.25" customHeight="1" x14ac:dyDescent="0.3">
      <c r="G303" s="47"/>
    </row>
    <row r="304" spans="7:7" ht="14.25" customHeight="1" x14ac:dyDescent="0.3">
      <c r="G304" s="47"/>
    </row>
    <row r="305" spans="7:7" ht="14.25" customHeight="1" x14ac:dyDescent="0.3">
      <c r="G305" s="47"/>
    </row>
    <row r="306" spans="7:7" ht="14.25" customHeight="1" x14ac:dyDescent="0.3">
      <c r="G306" s="47"/>
    </row>
    <row r="307" spans="7:7" ht="14.25" customHeight="1" x14ac:dyDescent="0.3">
      <c r="G307" s="47"/>
    </row>
    <row r="308" spans="7:7" ht="14.25" customHeight="1" x14ac:dyDescent="0.3">
      <c r="G308" s="47"/>
    </row>
    <row r="309" spans="7:7" ht="14.25" customHeight="1" x14ac:dyDescent="0.3">
      <c r="G309" s="47"/>
    </row>
    <row r="310" spans="7:7" ht="14.25" customHeight="1" x14ac:dyDescent="0.3">
      <c r="G310" s="47"/>
    </row>
    <row r="311" spans="7:7" ht="14.25" customHeight="1" x14ac:dyDescent="0.3">
      <c r="G311" s="47"/>
    </row>
    <row r="312" spans="7:7" ht="14.25" customHeight="1" x14ac:dyDescent="0.3">
      <c r="G312" s="47"/>
    </row>
    <row r="313" spans="7:7" ht="14.25" customHeight="1" x14ac:dyDescent="0.3">
      <c r="G313" s="47"/>
    </row>
    <row r="314" spans="7:7" ht="14.25" customHeight="1" x14ac:dyDescent="0.3">
      <c r="G314" s="47"/>
    </row>
    <row r="315" spans="7:7" ht="14.25" customHeight="1" x14ac:dyDescent="0.3">
      <c r="G315" s="47"/>
    </row>
    <row r="316" spans="7:7" ht="14.25" customHeight="1" x14ac:dyDescent="0.3">
      <c r="G316" s="47"/>
    </row>
    <row r="317" spans="7:7" ht="14.25" customHeight="1" x14ac:dyDescent="0.3">
      <c r="G317" s="47"/>
    </row>
    <row r="318" spans="7:7" ht="14.25" customHeight="1" x14ac:dyDescent="0.3">
      <c r="G318" s="47"/>
    </row>
    <row r="319" spans="7:7" ht="14.25" customHeight="1" x14ac:dyDescent="0.3">
      <c r="G319" s="47"/>
    </row>
    <row r="320" spans="7:7" ht="14.25" customHeight="1" x14ac:dyDescent="0.3">
      <c r="G320" s="47"/>
    </row>
    <row r="321" spans="7:7" ht="14.25" customHeight="1" x14ac:dyDescent="0.3">
      <c r="G321" s="47"/>
    </row>
    <row r="322" spans="7:7" ht="14.25" customHeight="1" x14ac:dyDescent="0.3">
      <c r="G322" s="47"/>
    </row>
    <row r="323" spans="7:7" ht="14.25" customHeight="1" x14ac:dyDescent="0.3">
      <c r="G323" s="47"/>
    </row>
    <row r="324" spans="7:7" ht="14.25" customHeight="1" x14ac:dyDescent="0.3">
      <c r="G324" s="47"/>
    </row>
    <row r="325" spans="7:7" ht="14.25" customHeight="1" x14ac:dyDescent="0.3">
      <c r="G325" s="47"/>
    </row>
    <row r="326" spans="7:7" ht="14.25" customHeight="1" x14ac:dyDescent="0.3">
      <c r="G326" s="47"/>
    </row>
    <row r="327" spans="7:7" ht="14.25" customHeight="1" x14ac:dyDescent="0.3">
      <c r="G327" s="47"/>
    </row>
    <row r="328" spans="7:7" ht="14.25" customHeight="1" x14ac:dyDescent="0.3">
      <c r="G328" s="47"/>
    </row>
    <row r="329" spans="7:7" ht="14.25" customHeight="1" x14ac:dyDescent="0.3">
      <c r="G329" s="47"/>
    </row>
    <row r="330" spans="7:7" ht="14.25" customHeight="1" x14ac:dyDescent="0.3">
      <c r="G330" s="47"/>
    </row>
    <row r="331" spans="7:7" ht="14.25" customHeight="1" x14ac:dyDescent="0.3">
      <c r="G331" s="47"/>
    </row>
    <row r="332" spans="7:7" ht="14.25" customHeight="1" x14ac:dyDescent="0.3">
      <c r="G332" s="47"/>
    </row>
    <row r="333" spans="7:7" ht="14.25" customHeight="1" x14ac:dyDescent="0.3">
      <c r="G333" s="47"/>
    </row>
    <row r="334" spans="7:7" ht="14.25" customHeight="1" x14ac:dyDescent="0.3">
      <c r="G334" s="47"/>
    </row>
    <row r="335" spans="7:7" ht="14.25" customHeight="1" x14ac:dyDescent="0.3">
      <c r="G335" s="47"/>
    </row>
    <row r="336" spans="7:7" ht="14.25" customHeight="1" x14ac:dyDescent="0.3">
      <c r="G336" s="47"/>
    </row>
    <row r="337" spans="7:7" ht="14.25" customHeight="1" x14ac:dyDescent="0.3">
      <c r="G337" s="47"/>
    </row>
    <row r="338" spans="7:7" ht="14.25" customHeight="1" x14ac:dyDescent="0.3">
      <c r="G338" s="47"/>
    </row>
    <row r="339" spans="7:7" ht="14.25" customHeight="1" x14ac:dyDescent="0.3">
      <c r="G339" s="47"/>
    </row>
    <row r="340" spans="7:7" ht="14.25" customHeight="1" x14ac:dyDescent="0.3">
      <c r="G340" s="47"/>
    </row>
    <row r="341" spans="7:7" ht="14.25" customHeight="1" x14ac:dyDescent="0.3">
      <c r="G341" s="47"/>
    </row>
    <row r="342" spans="7:7" ht="14.25" customHeight="1" x14ac:dyDescent="0.3">
      <c r="G342" s="47"/>
    </row>
    <row r="343" spans="7:7" ht="14.25" customHeight="1" x14ac:dyDescent="0.3">
      <c r="G343" s="47"/>
    </row>
    <row r="344" spans="7:7" ht="14.25" customHeight="1" x14ac:dyDescent="0.3">
      <c r="G344" s="47"/>
    </row>
    <row r="345" spans="7:7" ht="14.25" customHeight="1" x14ac:dyDescent="0.3">
      <c r="G345" s="47"/>
    </row>
    <row r="346" spans="7:7" ht="14.25" customHeight="1" x14ac:dyDescent="0.3">
      <c r="G346" s="47"/>
    </row>
    <row r="347" spans="7:7" ht="14.25" customHeight="1" x14ac:dyDescent="0.3">
      <c r="G347" s="47"/>
    </row>
    <row r="348" spans="7:7" ht="14.25" customHeight="1" x14ac:dyDescent="0.3">
      <c r="G348" s="47"/>
    </row>
    <row r="349" spans="7:7" ht="14.25" customHeight="1" x14ac:dyDescent="0.3">
      <c r="G349" s="47"/>
    </row>
    <row r="350" spans="7:7" ht="14.25" customHeight="1" x14ac:dyDescent="0.3">
      <c r="G350" s="47"/>
    </row>
    <row r="351" spans="7:7" ht="14.25" customHeight="1" x14ac:dyDescent="0.3">
      <c r="G351" s="47"/>
    </row>
    <row r="352" spans="7:7" ht="14.25" customHeight="1" x14ac:dyDescent="0.3">
      <c r="G352" s="47"/>
    </row>
    <row r="353" spans="7:7" ht="14.25" customHeight="1" x14ac:dyDescent="0.3">
      <c r="G353" s="47"/>
    </row>
    <row r="354" spans="7:7" ht="14.25" customHeight="1" x14ac:dyDescent="0.3">
      <c r="G354" s="47"/>
    </row>
    <row r="355" spans="7:7" ht="14.25" customHeight="1" x14ac:dyDescent="0.3">
      <c r="G355" s="47"/>
    </row>
    <row r="356" spans="7:7" ht="14.25" customHeight="1" x14ac:dyDescent="0.3">
      <c r="G356" s="47"/>
    </row>
    <row r="357" spans="7:7" ht="14.25" customHeight="1" x14ac:dyDescent="0.3">
      <c r="G357" s="47"/>
    </row>
    <row r="358" spans="7:7" ht="14.25" customHeight="1" x14ac:dyDescent="0.3">
      <c r="G358" s="47"/>
    </row>
    <row r="359" spans="7:7" ht="14.25" customHeight="1" x14ac:dyDescent="0.3">
      <c r="G359" s="47"/>
    </row>
    <row r="360" spans="7:7" ht="14.25" customHeight="1" x14ac:dyDescent="0.3">
      <c r="G360" s="47"/>
    </row>
    <row r="361" spans="7:7" ht="14.25" customHeight="1" x14ac:dyDescent="0.3">
      <c r="G361" s="47"/>
    </row>
    <row r="362" spans="7:7" ht="14.25" customHeight="1" x14ac:dyDescent="0.3">
      <c r="G362" s="47"/>
    </row>
    <row r="363" spans="7:7" ht="14.25" customHeight="1" x14ac:dyDescent="0.3">
      <c r="G363" s="47"/>
    </row>
    <row r="364" spans="7:7" ht="14.25" customHeight="1" x14ac:dyDescent="0.3">
      <c r="G364" s="47"/>
    </row>
    <row r="365" spans="7:7" ht="14.25" customHeight="1" x14ac:dyDescent="0.3">
      <c r="G365" s="47"/>
    </row>
    <row r="366" spans="7:7" ht="14.25" customHeight="1" x14ac:dyDescent="0.3">
      <c r="G366" s="47"/>
    </row>
    <row r="367" spans="7:7" ht="14.25" customHeight="1" x14ac:dyDescent="0.3">
      <c r="G367" s="47"/>
    </row>
    <row r="368" spans="7:7" ht="14.25" customHeight="1" x14ac:dyDescent="0.3">
      <c r="G368" s="47"/>
    </row>
    <row r="369" spans="7:7" ht="14.25" customHeight="1" x14ac:dyDescent="0.3">
      <c r="G369" s="47"/>
    </row>
    <row r="370" spans="7:7" ht="14.25" customHeight="1" x14ac:dyDescent="0.3">
      <c r="G370" s="47"/>
    </row>
    <row r="371" spans="7:7" ht="14.25" customHeight="1" x14ac:dyDescent="0.3">
      <c r="G371" s="47"/>
    </row>
    <row r="372" spans="7:7" ht="14.25" customHeight="1" x14ac:dyDescent="0.3">
      <c r="G372" s="47"/>
    </row>
    <row r="373" spans="7:7" ht="14.25" customHeight="1" x14ac:dyDescent="0.3">
      <c r="G373" s="47"/>
    </row>
    <row r="374" spans="7:7" ht="14.25" customHeight="1" x14ac:dyDescent="0.3">
      <c r="G374" s="47"/>
    </row>
    <row r="375" spans="7:7" ht="14.25" customHeight="1" x14ac:dyDescent="0.3">
      <c r="G375" s="47"/>
    </row>
    <row r="376" spans="7:7" ht="14.25" customHeight="1" x14ac:dyDescent="0.3">
      <c r="G376" s="47"/>
    </row>
    <row r="377" spans="7:7" ht="14.25" customHeight="1" x14ac:dyDescent="0.3">
      <c r="G377" s="47"/>
    </row>
    <row r="378" spans="7:7" ht="14.25" customHeight="1" x14ac:dyDescent="0.3">
      <c r="G378" s="47"/>
    </row>
    <row r="379" spans="7:7" ht="14.25" customHeight="1" x14ac:dyDescent="0.3">
      <c r="G379" s="47"/>
    </row>
    <row r="380" spans="7:7" ht="14.25" customHeight="1" x14ac:dyDescent="0.3">
      <c r="G380" s="47"/>
    </row>
    <row r="381" spans="7:7" ht="14.25" customHeight="1" x14ac:dyDescent="0.3">
      <c r="G381" s="47"/>
    </row>
    <row r="382" spans="7:7" ht="14.25" customHeight="1" x14ac:dyDescent="0.3">
      <c r="G382" s="47"/>
    </row>
    <row r="383" spans="7:7" ht="14.25" customHeight="1" x14ac:dyDescent="0.3">
      <c r="G383" s="47"/>
    </row>
    <row r="384" spans="7:7" ht="14.25" customHeight="1" x14ac:dyDescent="0.3">
      <c r="G384" s="47"/>
    </row>
    <row r="385" spans="7:7" ht="14.25" customHeight="1" x14ac:dyDescent="0.3">
      <c r="G385" s="47"/>
    </row>
    <row r="386" spans="7:7" ht="14.25" customHeight="1" x14ac:dyDescent="0.3">
      <c r="G386" s="47"/>
    </row>
    <row r="387" spans="7:7" ht="14.25" customHeight="1" x14ac:dyDescent="0.3">
      <c r="G387" s="47"/>
    </row>
    <row r="388" spans="7:7" ht="14.25" customHeight="1" x14ac:dyDescent="0.3">
      <c r="G388" s="47"/>
    </row>
    <row r="389" spans="7:7" ht="14.25" customHeight="1" x14ac:dyDescent="0.3">
      <c r="G389" s="47"/>
    </row>
    <row r="390" spans="7:7" ht="14.25" customHeight="1" x14ac:dyDescent="0.3">
      <c r="G390" s="47"/>
    </row>
    <row r="391" spans="7:7" ht="14.25" customHeight="1" x14ac:dyDescent="0.3">
      <c r="G391" s="47"/>
    </row>
    <row r="392" spans="7:7" ht="14.25" customHeight="1" x14ac:dyDescent="0.3">
      <c r="G392" s="47"/>
    </row>
    <row r="393" spans="7:7" ht="14.25" customHeight="1" x14ac:dyDescent="0.3">
      <c r="G393" s="47"/>
    </row>
    <row r="394" spans="7:7" ht="14.25" customHeight="1" x14ac:dyDescent="0.3">
      <c r="G394" s="47"/>
    </row>
    <row r="395" spans="7:7" ht="14.25" customHeight="1" x14ac:dyDescent="0.3">
      <c r="G395" s="47"/>
    </row>
    <row r="396" spans="7:7" ht="14.25" customHeight="1" x14ac:dyDescent="0.3">
      <c r="G396" s="47"/>
    </row>
    <row r="397" spans="7:7" ht="14.25" customHeight="1" x14ac:dyDescent="0.3">
      <c r="G397" s="47"/>
    </row>
    <row r="398" spans="7:7" ht="14.25" customHeight="1" x14ac:dyDescent="0.3">
      <c r="G398" s="47"/>
    </row>
    <row r="399" spans="7:7" ht="14.25" customHeight="1" x14ac:dyDescent="0.3">
      <c r="G399" s="47"/>
    </row>
    <row r="400" spans="7:7" ht="14.25" customHeight="1" x14ac:dyDescent="0.3">
      <c r="G400" s="47"/>
    </row>
    <row r="401" spans="7:7" ht="14.25" customHeight="1" x14ac:dyDescent="0.3">
      <c r="G401" s="47"/>
    </row>
    <row r="402" spans="7:7" ht="14.25" customHeight="1" x14ac:dyDescent="0.3">
      <c r="G402" s="47"/>
    </row>
    <row r="403" spans="7:7" ht="14.25" customHeight="1" x14ac:dyDescent="0.3">
      <c r="G403" s="47"/>
    </row>
    <row r="404" spans="7:7" ht="14.25" customHeight="1" x14ac:dyDescent="0.3">
      <c r="G404" s="47"/>
    </row>
    <row r="405" spans="7:7" ht="14.25" customHeight="1" x14ac:dyDescent="0.3">
      <c r="G405" s="47"/>
    </row>
    <row r="406" spans="7:7" ht="14.25" customHeight="1" x14ac:dyDescent="0.3">
      <c r="G406" s="47"/>
    </row>
    <row r="407" spans="7:7" ht="14.25" customHeight="1" x14ac:dyDescent="0.3">
      <c r="G407" s="47"/>
    </row>
    <row r="408" spans="7:7" ht="14.25" customHeight="1" x14ac:dyDescent="0.3">
      <c r="G408" s="47"/>
    </row>
    <row r="409" spans="7:7" ht="14.25" customHeight="1" x14ac:dyDescent="0.3">
      <c r="G409" s="47"/>
    </row>
    <row r="410" spans="7:7" ht="14.25" customHeight="1" x14ac:dyDescent="0.3">
      <c r="G410" s="47"/>
    </row>
    <row r="411" spans="7:7" ht="14.25" customHeight="1" x14ac:dyDescent="0.3">
      <c r="G411" s="47"/>
    </row>
    <row r="412" spans="7:7" ht="14.25" customHeight="1" x14ac:dyDescent="0.3">
      <c r="G412" s="47"/>
    </row>
    <row r="413" spans="7:7" ht="14.25" customHeight="1" x14ac:dyDescent="0.3">
      <c r="G413" s="47"/>
    </row>
    <row r="414" spans="7:7" ht="14.25" customHeight="1" x14ac:dyDescent="0.3">
      <c r="G414" s="47"/>
    </row>
    <row r="415" spans="7:7" ht="14.25" customHeight="1" x14ac:dyDescent="0.3">
      <c r="G415" s="47"/>
    </row>
    <row r="416" spans="7:7" ht="14.25" customHeight="1" x14ac:dyDescent="0.3">
      <c r="G416" s="47"/>
    </row>
    <row r="417" spans="7:7" ht="14.25" customHeight="1" x14ac:dyDescent="0.3">
      <c r="G417" s="47"/>
    </row>
    <row r="418" spans="7:7" ht="14.25" customHeight="1" x14ac:dyDescent="0.3">
      <c r="G418" s="47"/>
    </row>
    <row r="419" spans="7:7" ht="14.25" customHeight="1" x14ac:dyDescent="0.3">
      <c r="G419" s="47"/>
    </row>
    <row r="420" spans="7:7" ht="14.25" customHeight="1" x14ac:dyDescent="0.3">
      <c r="G420" s="47"/>
    </row>
    <row r="421" spans="7:7" ht="14.25" customHeight="1" x14ac:dyDescent="0.3">
      <c r="G421" s="47"/>
    </row>
    <row r="422" spans="7:7" ht="14.25" customHeight="1" x14ac:dyDescent="0.3">
      <c r="G422" s="47"/>
    </row>
    <row r="423" spans="7:7" ht="14.25" customHeight="1" x14ac:dyDescent="0.3">
      <c r="G423" s="47"/>
    </row>
    <row r="424" spans="7:7" ht="14.25" customHeight="1" x14ac:dyDescent="0.3">
      <c r="G424" s="47"/>
    </row>
    <row r="425" spans="7:7" ht="14.25" customHeight="1" x14ac:dyDescent="0.3">
      <c r="G425" s="47"/>
    </row>
    <row r="426" spans="7:7" ht="14.25" customHeight="1" x14ac:dyDescent="0.3">
      <c r="G426" s="47"/>
    </row>
    <row r="427" spans="7:7" ht="14.25" customHeight="1" x14ac:dyDescent="0.3">
      <c r="G427" s="47"/>
    </row>
    <row r="428" spans="7:7" ht="14.25" customHeight="1" x14ac:dyDescent="0.3">
      <c r="G428" s="47"/>
    </row>
    <row r="429" spans="7:7" ht="14.25" customHeight="1" x14ac:dyDescent="0.3">
      <c r="G429" s="47"/>
    </row>
    <row r="430" spans="7:7" ht="14.25" customHeight="1" x14ac:dyDescent="0.3">
      <c r="G430" s="47"/>
    </row>
    <row r="431" spans="7:7" ht="14.25" customHeight="1" x14ac:dyDescent="0.3">
      <c r="G431" s="47"/>
    </row>
    <row r="432" spans="7:7" ht="14.25" customHeight="1" x14ac:dyDescent="0.3">
      <c r="G432" s="47"/>
    </row>
    <row r="433" spans="7:7" ht="14.25" customHeight="1" x14ac:dyDescent="0.3">
      <c r="G433" s="47"/>
    </row>
    <row r="434" spans="7:7" ht="14.25" customHeight="1" x14ac:dyDescent="0.3">
      <c r="G434" s="47"/>
    </row>
    <row r="435" spans="7:7" ht="14.25" customHeight="1" x14ac:dyDescent="0.3">
      <c r="G435" s="47"/>
    </row>
    <row r="436" spans="7:7" ht="14.25" customHeight="1" x14ac:dyDescent="0.3">
      <c r="G436" s="47"/>
    </row>
    <row r="437" spans="7:7" ht="14.25" customHeight="1" x14ac:dyDescent="0.3">
      <c r="G437" s="47"/>
    </row>
    <row r="438" spans="7:7" ht="14.25" customHeight="1" x14ac:dyDescent="0.3">
      <c r="G438" s="47"/>
    </row>
    <row r="439" spans="7:7" ht="14.25" customHeight="1" x14ac:dyDescent="0.3">
      <c r="G439" s="47"/>
    </row>
    <row r="440" spans="7:7" ht="14.25" customHeight="1" x14ac:dyDescent="0.3">
      <c r="G440" s="47"/>
    </row>
    <row r="441" spans="7:7" ht="14.25" customHeight="1" x14ac:dyDescent="0.3">
      <c r="G441" s="47"/>
    </row>
    <row r="442" spans="7:7" ht="14.25" customHeight="1" x14ac:dyDescent="0.3">
      <c r="G442" s="47"/>
    </row>
    <row r="443" spans="7:7" ht="14.25" customHeight="1" x14ac:dyDescent="0.3">
      <c r="G443" s="47"/>
    </row>
    <row r="444" spans="7:7" ht="14.25" customHeight="1" x14ac:dyDescent="0.3">
      <c r="G444" s="47"/>
    </row>
    <row r="445" spans="7:7" ht="14.25" customHeight="1" x14ac:dyDescent="0.3">
      <c r="G445" s="47"/>
    </row>
    <row r="446" spans="7:7" ht="14.25" customHeight="1" x14ac:dyDescent="0.3">
      <c r="G446" s="47"/>
    </row>
    <row r="447" spans="7:7" ht="14.25" customHeight="1" x14ac:dyDescent="0.3">
      <c r="G447" s="47"/>
    </row>
    <row r="448" spans="7:7" ht="14.25" customHeight="1" x14ac:dyDescent="0.3">
      <c r="G448" s="47"/>
    </row>
    <row r="449" spans="7:7" ht="14.25" customHeight="1" x14ac:dyDescent="0.3">
      <c r="G449" s="47"/>
    </row>
    <row r="450" spans="7:7" ht="14.25" customHeight="1" x14ac:dyDescent="0.3">
      <c r="G450" s="47"/>
    </row>
    <row r="451" spans="7:7" ht="14.25" customHeight="1" x14ac:dyDescent="0.3">
      <c r="G451" s="47"/>
    </row>
    <row r="452" spans="7:7" ht="14.25" customHeight="1" x14ac:dyDescent="0.3">
      <c r="G452" s="47"/>
    </row>
    <row r="453" spans="7:7" ht="14.25" customHeight="1" x14ac:dyDescent="0.3">
      <c r="G453" s="47"/>
    </row>
    <row r="454" spans="7:7" ht="14.25" customHeight="1" x14ac:dyDescent="0.3">
      <c r="G454" s="47"/>
    </row>
    <row r="455" spans="7:7" ht="14.25" customHeight="1" x14ac:dyDescent="0.3">
      <c r="G455" s="47"/>
    </row>
    <row r="456" spans="7:7" ht="14.25" customHeight="1" x14ac:dyDescent="0.3">
      <c r="G456" s="47"/>
    </row>
    <row r="457" spans="7:7" ht="14.25" customHeight="1" x14ac:dyDescent="0.3">
      <c r="G457" s="47"/>
    </row>
    <row r="458" spans="7:7" ht="14.25" customHeight="1" x14ac:dyDescent="0.3">
      <c r="G458" s="47"/>
    </row>
    <row r="459" spans="7:7" ht="14.25" customHeight="1" x14ac:dyDescent="0.3">
      <c r="G459" s="47"/>
    </row>
    <row r="460" spans="7:7" ht="14.25" customHeight="1" x14ac:dyDescent="0.3">
      <c r="G460" s="47"/>
    </row>
    <row r="461" spans="7:7" ht="14.25" customHeight="1" x14ac:dyDescent="0.3">
      <c r="G461" s="47"/>
    </row>
    <row r="462" spans="7:7" ht="14.25" customHeight="1" x14ac:dyDescent="0.3">
      <c r="G462" s="47"/>
    </row>
    <row r="463" spans="7:7" ht="14.25" customHeight="1" x14ac:dyDescent="0.3">
      <c r="G463" s="47"/>
    </row>
    <row r="464" spans="7:7" ht="14.25" customHeight="1" x14ac:dyDescent="0.3">
      <c r="G464" s="47"/>
    </row>
    <row r="465" spans="7:7" ht="14.25" customHeight="1" x14ac:dyDescent="0.3">
      <c r="G465" s="47"/>
    </row>
    <row r="466" spans="7:7" ht="14.25" customHeight="1" x14ac:dyDescent="0.3">
      <c r="G466" s="47"/>
    </row>
    <row r="467" spans="7:7" ht="14.25" customHeight="1" x14ac:dyDescent="0.3">
      <c r="G467" s="47"/>
    </row>
    <row r="468" spans="7:7" ht="14.25" customHeight="1" x14ac:dyDescent="0.3">
      <c r="G468" s="47"/>
    </row>
    <row r="469" spans="7:7" ht="14.25" customHeight="1" x14ac:dyDescent="0.3">
      <c r="G469" s="47"/>
    </row>
    <row r="470" spans="7:7" ht="14.25" customHeight="1" x14ac:dyDescent="0.3">
      <c r="G470" s="47"/>
    </row>
    <row r="471" spans="7:7" ht="14.25" customHeight="1" x14ac:dyDescent="0.3">
      <c r="G471" s="47"/>
    </row>
    <row r="472" spans="7:7" ht="14.25" customHeight="1" x14ac:dyDescent="0.3">
      <c r="G472" s="47"/>
    </row>
    <row r="473" spans="7:7" ht="14.25" customHeight="1" x14ac:dyDescent="0.3">
      <c r="G473" s="47"/>
    </row>
    <row r="474" spans="7:7" ht="14.25" customHeight="1" x14ac:dyDescent="0.3">
      <c r="G474" s="47"/>
    </row>
    <row r="475" spans="7:7" ht="14.25" customHeight="1" x14ac:dyDescent="0.3">
      <c r="G475" s="47"/>
    </row>
    <row r="476" spans="7:7" ht="14.25" customHeight="1" x14ac:dyDescent="0.3">
      <c r="G476" s="47"/>
    </row>
    <row r="477" spans="7:7" ht="14.25" customHeight="1" x14ac:dyDescent="0.3">
      <c r="G477" s="47"/>
    </row>
    <row r="478" spans="7:7" ht="14.25" customHeight="1" x14ac:dyDescent="0.3">
      <c r="G478" s="47"/>
    </row>
    <row r="479" spans="7:7" ht="14.25" customHeight="1" x14ac:dyDescent="0.3">
      <c r="G479" s="47"/>
    </row>
    <row r="480" spans="7:7" ht="14.25" customHeight="1" x14ac:dyDescent="0.3">
      <c r="G480" s="47"/>
    </row>
    <row r="481" spans="7:7" ht="14.25" customHeight="1" x14ac:dyDescent="0.3">
      <c r="G481" s="47"/>
    </row>
    <row r="482" spans="7:7" ht="14.25" customHeight="1" x14ac:dyDescent="0.3">
      <c r="G482" s="47"/>
    </row>
    <row r="483" spans="7:7" ht="14.25" customHeight="1" x14ac:dyDescent="0.3">
      <c r="G483" s="47"/>
    </row>
    <row r="484" spans="7:7" ht="14.25" customHeight="1" x14ac:dyDescent="0.3">
      <c r="G484" s="47"/>
    </row>
    <row r="485" spans="7:7" ht="14.25" customHeight="1" x14ac:dyDescent="0.3">
      <c r="G485" s="47"/>
    </row>
    <row r="486" spans="7:7" ht="14.25" customHeight="1" x14ac:dyDescent="0.3">
      <c r="G486" s="47"/>
    </row>
    <row r="487" spans="7:7" ht="14.25" customHeight="1" x14ac:dyDescent="0.3">
      <c r="G487" s="47"/>
    </row>
    <row r="488" spans="7:7" ht="14.25" customHeight="1" x14ac:dyDescent="0.3">
      <c r="G488" s="47"/>
    </row>
    <row r="489" spans="7:7" ht="14.25" customHeight="1" x14ac:dyDescent="0.3">
      <c r="G489" s="47"/>
    </row>
    <row r="490" spans="7:7" ht="14.25" customHeight="1" x14ac:dyDescent="0.3">
      <c r="G490" s="47"/>
    </row>
    <row r="491" spans="7:7" ht="14.25" customHeight="1" x14ac:dyDescent="0.3">
      <c r="G491" s="47"/>
    </row>
    <row r="492" spans="7:7" ht="14.25" customHeight="1" x14ac:dyDescent="0.3">
      <c r="G492" s="47"/>
    </row>
    <row r="493" spans="7:7" ht="14.25" customHeight="1" x14ac:dyDescent="0.3">
      <c r="G493" s="47"/>
    </row>
    <row r="494" spans="7:7" ht="14.25" customHeight="1" x14ac:dyDescent="0.3">
      <c r="G494" s="47"/>
    </row>
    <row r="495" spans="7:7" ht="14.25" customHeight="1" x14ac:dyDescent="0.3">
      <c r="G495" s="47"/>
    </row>
    <row r="496" spans="7:7" ht="14.25" customHeight="1" x14ac:dyDescent="0.3">
      <c r="G496" s="47"/>
    </row>
    <row r="497" spans="7:7" ht="14.25" customHeight="1" x14ac:dyDescent="0.3">
      <c r="G497" s="47"/>
    </row>
    <row r="498" spans="7:7" ht="14.25" customHeight="1" x14ac:dyDescent="0.3">
      <c r="G498" s="47"/>
    </row>
    <row r="499" spans="7:7" ht="14.25" customHeight="1" x14ac:dyDescent="0.3">
      <c r="G499" s="47"/>
    </row>
    <row r="500" spans="7:7" ht="14.25" customHeight="1" x14ac:dyDescent="0.3">
      <c r="G500" s="47"/>
    </row>
    <row r="501" spans="7:7" ht="14.25" customHeight="1" x14ac:dyDescent="0.3">
      <c r="G501" s="47"/>
    </row>
    <row r="502" spans="7:7" ht="14.25" customHeight="1" x14ac:dyDescent="0.3">
      <c r="G502" s="47"/>
    </row>
    <row r="503" spans="7:7" ht="14.25" customHeight="1" x14ac:dyDescent="0.3">
      <c r="G503" s="47"/>
    </row>
    <row r="504" spans="7:7" ht="14.25" customHeight="1" x14ac:dyDescent="0.3">
      <c r="G504" s="47"/>
    </row>
    <row r="505" spans="7:7" ht="14.25" customHeight="1" x14ac:dyDescent="0.3">
      <c r="G505" s="47"/>
    </row>
    <row r="506" spans="7:7" ht="14.25" customHeight="1" x14ac:dyDescent="0.3">
      <c r="G506" s="47"/>
    </row>
    <row r="507" spans="7:7" ht="14.25" customHeight="1" x14ac:dyDescent="0.3">
      <c r="G507" s="47"/>
    </row>
    <row r="508" spans="7:7" ht="14.25" customHeight="1" x14ac:dyDescent="0.3">
      <c r="G508" s="47"/>
    </row>
    <row r="509" spans="7:7" ht="14.25" customHeight="1" x14ac:dyDescent="0.3">
      <c r="G509" s="47"/>
    </row>
    <row r="510" spans="7:7" ht="14.25" customHeight="1" x14ac:dyDescent="0.3">
      <c r="G510" s="47"/>
    </row>
    <row r="511" spans="7:7" ht="14.25" customHeight="1" x14ac:dyDescent="0.3">
      <c r="G511" s="47"/>
    </row>
    <row r="512" spans="7:7" ht="14.25" customHeight="1" x14ac:dyDescent="0.3">
      <c r="G512" s="47"/>
    </row>
    <row r="513" spans="7:7" ht="14.25" customHeight="1" x14ac:dyDescent="0.3">
      <c r="G513" s="47"/>
    </row>
    <row r="514" spans="7:7" ht="14.25" customHeight="1" x14ac:dyDescent="0.3">
      <c r="G514" s="47"/>
    </row>
    <row r="515" spans="7:7" ht="14.25" customHeight="1" x14ac:dyDescent="0.3">
      <c r="G515" s="47"/>
    </row>
    <row r="516" spans="7:7" ht="14.25" customHeight="1" x14ac:dyDescent="0.3">
      <c r="G516" s="47"/>
    </row>
    <row r="517" spans="7:7" ht="14.25" customHeight="1" x14ac:dyDescent="0.3">
      <c r="G517" s="47"/>
    </row>
    <row r="518" spans="7:7" ht="14.25" customHeight="1" x14ac:dyDescent="0.3">
      <c r="G518" s="47"/>
    </row>
    <row r="519" spans="7:7" ht="14.25" customHeight="1" x14ac:dyDescent="0.3">
      <c r="G519" s="47"/>
    </row>
    <row r="520" spans="7:7" ht="14.25" customHeight="1" x14ac:dyDescent="0.3">
      <c r="G520" s="47"/>
    </row>
    <row r="521" spans="7:7" ht="14.25" customHeight="1" x14ac:dyDescent="0.3">
      <c r="G521" s="47"/>
    </row>
    <row r="522" spans="7:7" ht="14.25" customHeight="1" x14ac:dyDescent="0.3">
      <c r="G522" s="47"/>
    </row>
    <row r="523" spans="7:7" ht="14.25" customHeight="1" x14ac:dyDescent="0.3">
      <c r="G523" s="47"/>
    </row>
    <row r="524" spans="7:7" ht="14.25" customHeight="1" x14ac:dyDescent="0.3">
      <c r="G524" s="47"/>
    </row>
    <row r="525" spans="7:7" ht="14.25" customHeight="1" x14ac:dyDescent="0.3">
      <c r="G525" s="47"/>
    </row>
    <row r="526" spans="7:7" ht="14.25" customHeight="1" x14ac:dyDescent="0.3">
      <c r="G526" s="47"/>
    </row>
    <row r="527" spans="7:7" ht="14.25" customHeight="1" x14ac:dyDescent="0.3">
      <c r="G527" s="47"/>
    </row>
    <row r="528" spans="7:7" ht="14.25" customHeight="1" x14ac:dyDescent="0.3">
      <c r="G528" s="47"/>
    </row>
    <row r="529" spans="7:7" ht="14.25" customHeight="1" x14ac:dyDescent="0.3">
      <c r="G529" s="47"/>
    </row>
    <row r="530" spans="7:7" ht="14.25" customHeight="1" x14ac:dyDescent="0.3">
      <c r="G530" s="47"/>
    </row>
    <row r="531" spans="7:7" ht="14.25" customHeight="1" x14ac:dyDescent="0.3">
      <c r="G531" s="47"/>
    </row>
    <row r="532" spans="7:7" ht="14.25" customHeight="1" x14ac:dyDescent="0.3">
      <c r="G532" s="47"/>
    </row>
    <row r="533" spans="7:7" ht="14.25" customHeight="1" x14ac:dyDescent="0.3">
      <c r="G533" s="47"/>
    </row>
    <row r="534" spans="7:7" ht="14.25" customHeight="1" x14ac:dyDescent="0.3">
      <c r="G534" s="47"/>
    </row>
    <row r="535" spans="7:7" ht="14.25" customHeight="1" x14ac:dyDescent="0.3">
      <c r="G535" s="47"/>
    </row>
    <row r="536" spans="7:7" ht="14.25" customHeight="1" x14ac:dyDescent="0.3">
      <c r="G536" s="47"/>
    </row>
    <row r="537" spans="7:7" ht="14.25" customHeight="1" x14ac:dyDescent="0.3">
      <c r="G537" s="47"/>
    </row>
    <row r="538" spans="7:7" ht="14.25" customHeight="1" x14ac:dyDescent="0.3">
      <c r="G538" s="47"/>
    </row>
    <row r="539" spans="7:7" ht="14.25" customHeight="1" x14ac:dyDescent="0.3">
      <c r="G539" s="47"/>
    </row>
    <row r="540" spans="7:7" ht="14.25" customHeight="1" x14ac:dyDescent="0.3">
      <c r="G540" s="47"/>
    </row>
    <row r="541" spans="7:7" ht="14.25" customHeight="1" x14ac:dyDescent="0.3">
      <c r="G541" s="47"/>
    </row>
    <row r="542" spans="7:7" ht="14.25" customHeight="1" x14ac:dyDescent="0.3">
      <c r="G542" s="47"/>
    </row>
    <row r="543" spans="7:7" ht="14.25" customHeight="1" x14ac:dyDescent="0.3">
      <c r="G543" s="47"/>
    </row>
    <row r="544" spans="7:7" ht="14.25" customHeight="1" x14ac:dyDescent="0.3">
      <c r="G544" s="47"/>
    </row>
    <row r="545" spans="7:7" ht="14.25" customHeight="1" x14ac:dyDescent="0.3">
      <c r="G545" s="47"/>
    </row>
    <row r="546" spans="7:7" ht="14.25" customHeight="1" x14ac:dyDescent="0.3">
      <c r="G546" s="47"/>
    </row>
    <row r="547" spans="7:7" ht="14.25" customHeight="1" x14ac:dyDescent="0.3">
      <c r="G547" s="47"/>
    </row>
    <row r="548" spans="7:7" ht="14.25" customHeight="1" x14ac:dyDescent="0.3">
      <c r="G548" s="47"/>
    </row>
    <row r="549" spans="7:7" ht="14.25" customHeight="1" x14ac:dyDescent="0.3">
      <c r="G549" s="47"/>
    </row>
    <row r="550" spans="7:7" ht="14.25" customHeight="1" x14ac:dyDescent="0.3">
      <c r="G550" s="47"/>
    </row>
    <row r="551" spans="7:7" ht="14.25" customHeight="1" x14ac:dyDescent="0.3">
      <c r="G551" s="47"/>
    </row>
    <row r="552" spans="7:7" ht="14.25" customHeight="1" x14ac:dyDescent="0.3">
      <c r="G552" s="47"/>
    </row>
    <row r="553" spans="7:7" ht="14.25" customHeight="1" x14ac:dyDescent="0.3">
      <c r="G553" s="47"/>
    </row>
    <row r="554" spans="7:7" ht="14.25" customHeight="1" x14ac:dyDescent="0.3">
      <c r="G554" s="47"/>
    </row>
    <row r="555" spans="7:7" ht="14.25" customHeight="1" x14ac:dyDescent="0.3">
      <c r="G555" s="47"/>
    </row>
    <row r="556" spans="7:7" ht="14.25" customHeight="1" x14ac:dyDescent="0.3">
      <c r="G556" s="47"/>
    </row>
    <row r="557" spans="7:7" ht="14.25" customHeight="1" x14ac:dyDescent="0.3">
      <c r="G557" s="47"/>
    </row>
    <row r="558" spans="7:7" ht="14.25" customHeight="1" x14ac:dyDescent="0.3">
      <c r="G558" s="47"/>
    </row>
    <row r="559" spans="7:7" ht="14.25" customHeight="1" x14ac:dyDescent="0.3">
      <c r="G559" s="47"/>
    </row>
    <row r="560" spans="7:7" ht="14.25" customHeight="1" x14ac:dyDescent="0.3">
      <c r="G560" s="47"/>
    </row>
    <row r="561" spans="7:7" ht="14.25" customHeight="1" x14ac:dyDescent="0.3">
      <c r="G561" s="47"/>
    </row>
    <row r="562" spans="7:7" ht="14.25" customHeight="1" x14ac:dyDescent="0.3">
      <c r="G562" s="47"/>
    </row>
    <row r="563" spans="7:7" ht="14.25" customHeight="1" x14ac:dyDescent="0.3">
      <c r="G563" s="47"/>
    </row>
    <row r="564" spans="7:7" ht="14.25" customHeight="1" x14ac:dyDescent="0.3">
      <c r="G564" s="47"/>
    </row>
    <row r="565" spans="7:7" ht="14.25" customHeight="1" x14ac:dyDescent="0.3">
      <c r="G565" s="47"/>
    </row>
    <row r="566" spans="7:7" ht="14.25" customHeight="1" x14ac:dyDescent="0.3">
      <c r="G566" s="47"/>
    </row>
    <row r="567" spans="7:7" ht="14.25" customHeight="1" x14ac:dyDescent="0.3">
      <c r="G567" s="47"/>
    </row>
    <row r="568" spans="7:7" ht="14.25" customHeight="1" x14ac:dyDescent="0.3">
      <c r="G568" s="47"/>
    </row>
    <row r="569" spans="7:7" ht="14.25" customHeight="1" x14ac:dyDescent="0.3">
      <c r="G569" s="47"/>
    </row>
    <row r="570" spans="7:7" ht="14.25" customHeight="1" x14ac:dyDescent="0.3">
      <c r="G570" s="47"/>
    </row>
    <row r="571" spans="7:7" ht="14.25" customHeight="1" x14ac:dyDescent="0.3">
      <c r="G571" s="47"/>
    </row>
    <row r="572" spans="7:7" ht="14.25" customHeight="1" x14ac:dyDescent="0.3">
      <c r="G572" s="47"/>
    </row>
    <row r="573" spans="7:7" ht="14.25" customHeight="1" x14ac:dyDescent="0.3">
      <c r="G573" s="47"/>
    </row>
    <row r="574" spans="7:7" ht="14.25" customHeight="1" x14ac:dyDescent="0.3">
      <c r="G574" s="47"/>
    </row>
    <row r="575" spans="7:7" ht="14.25" customHeight="1" x14ac:dyDescent="0.3">
      <c r="G575" s="47"/>
    </row>
    <row r="576" spans="7:7" ht="14.25" customHeight="1" x14ac:dyDescent="0.3">
      <c r="G576" s="47"/>
    </row>
    <row r="577" spans="7:7" ht="14.25" customHeight="1" x14ac:dyDescent="0.3">
      <c r="G577" s="47"/>
    </row>
    <row r="578" spans="7:7" ht="14.25" customHeight="1" x14ac:dyDescent="0.3">
      <c r="G578" s="47"/>
    </row>
    <row r="579" spans="7:7" ht="14.25" customHeight="1" x14ac:dyDescent="0.3">
      <c r="G579" s="47"/>
    </row>
    <row r="580" spans="7:7" ht="14.25" customHeight="1" x14ac:dyDescent="0.3">
      <c r="G580" s="47"/>
    </row>
    <row r="581" spans="7:7" ht="14.25" customHeight="1" x14ac:dyDescent="0.3">
      <c r="G581" s="47"/>
    </row>
    <row r="582" spans="7:7" ht="14.25" customHeight="1" x14ac:dyDescent="0.3">
      <c r="G582" s="47"/>
    </row>
    <row r="583" spans="7:7" ht="14.25" customHeight="1" x14ac:dyDescent="0.3">
      <c r="G583" s="47"/>
    </row>
    <row r="584" spans="7:7" ht="14.25" customHeight="1" x14ac:dyDescent="0.3">
      <c r="G584" s="47"/>
    </row>
    <row r="585" spans="7:7" ht="14.25" customHeight="1" x14ac:dyDescent="0.3">
      <c r="G585" s="47"/>
    </row>
    <row r="586" spans="7:7" ht="14.25" customHeight="1" x14ac:dyDescent="0.3">
      <c r="G586" s="47"/>
    </row>
    <row r="587" spans="7:7" ht="14.25" customHeight="1" x14ac:dyDescent="0.3">
      <c r="G587" s="47"/>
    </row>
    <row r="588" spans="7:7" ht="14.25" customHeight="1" x14ac:dyDescent="0.3">
      <c r="G588" s="47"/>
    </row>
    <row r="589" spans="7:7" ht="14.25" customHeight="1" x14ac:dyDescent="0.3">
      <c r="G589" s="47"/>
    </row>
    <row r="590" spans="7:7" ht="14.25" customHeight="1" x14ac:dyDescent="0.3">
      <c r="G590" s="47"/>
    </row>
    <row r="591" spans="7:7" ht="14.25" customHeight="1" x14ac:dyDescent="0.3">
      <c r="G591" s="47"/>
    </row>
    <row r="592" spans="7:7" ht="14.25" customHeight="1" x14ac:dyDescent="0.3">
      <c r="G592" s="47"/>
    </row>
    <row r="593" spans="7:7" ht="14.25" customHeight="1" x14ac:dyDescent="0.3">
      <c r="G593" s="47"/>
    </row>
    <row r="594" spans="7:7" ht="14.25" customHeight="1" x14ac:dyDescent="0.3">
      <c r="G594" s="47"/>
    </row>
    <row r="595" spans="7:7" ht="14.25" customHeight="1" x14ac:dyDescent="0.3">
      <c r="G595" s="47"/>
    </row>
    <row r="596" spans="7:7" ht="14.25" customHeight="1" x14ac:dyDescent="0.3">
      <c r="G596" s="47"/>
    </row>
    <row r="597" spans="7:7" ht="14.25" customHeight="1" x14ac:dyDescent="0.3">
      <c r="G597" s="47"/>
    </row>
    <row r="598" spans="7:7" ht="14.25" customHeight="1" x14ac:dyDescent="0.3">
      <c r="G598" s="47"/>
    </row>
    <row r="599" spans="7:7" ht="14.25" customHeight="1" x14ac:dyDescent="0.3">
      <c r="G599" s="47"/>
    </row>
    <row r="600" spans="7:7" ht="14.25" customHeight="1" x14ac:dyDescent="0.3">
      <c r="G600" s="47"/>
    </row>
    <row r="601" spans="7:7" ht="14.25" customHeight="1" x14ac:dyDescent="0.3">
      <c r="G601" s="47"/>
    </row>
    <row r="602" spans="7:7" ht="14.25" customHeight="1" x14ac:dyDescent="0.3">
      <c r="G602" s="47"/>
    </row>
    <row r="603" spans="7:7" ht="14.25" customHeight="1" x14ac:dyDescent="0.3">
      <c r="G603" s="47"/>
    </row>
    <row r="604" spans="7:7" ht="14.25" customHeight="1" x14ac:dyDescent="0.3">
      <c r="G604" s="47"/>
    </row>
    <row r="605" spans="7:7" ht="14.25" customHeight="1" x14ac:dyDescent="0.3">
      <c r="G605" s="47"/>
    </row>
    <row r="606" spans="7:7" ht="14.25" customHeight="1" x14ac:dyDescent="0.3">
      <c r="G606" s="47"/>
    </row>
    <row r="607" spans="7:7" ht="14.25" customHeight="1" x14ac:dyDescent="0.3">
      <c r="G607" s="47"/>
    </row>
    <row r="608" spans="7:7" ht="14.25" customHeight="1" x14ac:dyDescent="0.3">
      <c r="G608" s="47"/>
    </row>
    <row r="609" spans="7:7" ht="14.25" customHeight="1" x14ac:dyDescent="0.3">
      <c r="G609" s="47"/>
    </row>
    <row r="610" spans="7:7" ht="14.25" customHeight="1" x14ac:dyDescent="0.3">
      <c r="G610" s="47"/>
    </row>
    <row r="611" spans="7:7" ht="14.25" customHeight="1" x14ac:dyDescent="0.3">
      <c r="G611" s="47"/>
    </row>
    <row r="612" spans="7:7" ht="14.25" customHeight="1" x14ac:dyDescent="0.3">
      <c r="G612" s="47"/>
    </row>
    <row r="613" spans="7:7" ht="14.25" customHeight="1" x14ac:dyDescent="0.3">
      <c r="G613" s="47"/>
    </row>
    <row r="614" spans="7:7" ht="14.25" customHeight="1" x14ac:dyDescent="0.3">
      <c r="G614" s="47"/>
    </row>
    <row r="615" spans="7:7" ht="14.25" customHeight="1" x14ac:dyDescent="0.3">
      <c r="G615" s="47"/>
    </row>
    <row r="616" spans="7:7" ht="14.25" customHeight="1" x14ac:dyDescent="0.3">
      <c r="G616" s="47"/>
    </row>
    <row r="617" spans="7:7" ht="14.25" customHeight="1" x14ac:dyDescent="0.3">
      <c r="G617" s="47"/>
    </row>
    <row r="618" spans="7:7" ht="14.25" customHeight="1" x14ac:dyDescent="0.3">
      <c r="G618" s="47"/>
    </row>
    <row r="619" spans="7:7" ht="14.25" customHeight="1" x14ac:dyDescent="0.3">
      <c r="G619" s="47"/>
    </row>
    <row r="620" spans="7:7" ht="14.25" customHeight="1" x14ac:dyDescent="0.3">
      <c r="G620" s="47"/>
    </row>
    <row r="621" spans="7:7" ht="14.25" customHeight="1" x14ac:dyDescent="0.3">
      <c r="G621" s="47"/>
    </row>
    <row r="622" spans="7:7" ht="14.25" customHeight="1" x14ac:dyDescent="0.3">
      <c r="G622" s="47"/>
    </row>
    <row r="623" spans="7:7" ht="14.25" customHeight="1" x14ac:dyDescent="0.3">
      <c r="G623" s="47"/>
    </row>
    <row r="624" spans="7:7" ht="14.25" customHeight="1" x14ac:dyDescent="0.3">
      <c r="G624" s="47"/>
    </row>
    <row r="625" spans="7:7" ht="14.25" customHeight="1" x14ac:dyDescent="0.3">
      <c r="G625" s="47"/>
    </row>
    <row r="626" spans="7:7" ht="14.25" customHeight="1" x14ac:dyDescent="0.3">
      <c r="G626" s="47"/>
    </row>
    <row r="627" spans="7:7" ht="14.25" customHeight="1" x14ac:dyDescent="0.3">
      <c r="G627" s="47"/>
    </row>
    <row r="628" spans="7:7" ht="14.25" customHeight="1" x14ac:dyDescent="0.3">
      <c r="G628" s="47"/>
    </row>
    <row r="629" spans="7:7" ht="14.25" customHeight="1" x14ac:dyDescent="0.3">
      <c r="G629" s="47"/>
    </row>
    <row r="630" spans="7:7" ht="14.25" customHeight="1" x14ac:dyDescent="0.3">
      <c r="G630" s="47"/>
    </row>
    <row r="631" spans="7:7" ht="14.25" customHeight="1" x14ac:dyDescent="0.3">
      <c r="G631" s="47"/>
    </row>
    <row r="632" spans="7:7" ht="14.25" customHeight="1" x14ac:dyDescent="0.3">
      <c r="G632" s="47"/>
    </row>
    <row r="633" spans="7:7" ht="14.25" customHeight="1" x14ac:dyDescent="0.3">
      <c r="G633" s="47"/>
    </row>
    <row r="634" spans="7:7" ht="14.25" customHeight="1" x14ac:dyDescent="0.3">
      <c r="G634" s="47"/>
    </row>
    <row r="635" spans="7:7" ht="14.25" customHeight="1" x14ac:dyDescent="0.3">
      <c r="G635" s="47"/>
    </row>
    <row r="636" spans="7:7" ht="14.25" customHeight="1" x14ac:dyDescent="0.3">
      <c r="G636" s="47"/>
    </row>
    <row r="637" spans="7:7" ht="14.25" customHeight="1" x14ac:dyDescent="0.3">
      <c r="G637" s="47"/>
    </row>
    <row r="638" spans="7:7" ht="14.25" customHeight="1" x14ac:dyDescent="0.3">
      <c r="G638" s="47"/>
    </row>
    <row r="639" spans="7:7" ht="14.25" customHeight="1" x14ac:dyDescent="0.3">
      <c r="G639" s="47"/>
    </row>
    <row r="640" spans="7:7" ht="14.25" customHeight="1" x14ac:dyDescent="0.3">
      <c r="G640" s="47"/>
    </row>
    <row r="641" spans="7:7" ht="14.25" customHeight="1" x14ac:dyDescent="0.3">
      <c r="G641" s="47"/>
    </row>
    <row r="642" spans="7:7" ht="14.25" customHeight="1" x14ac:dyDescent="0.3">
      <c r="G642" s="47"/>
    </row>
    <row r="643" spans="7:7" ht="14.25" customHeight="1" x14ac:dyDescent="0.3">
      <c r="G643" s="47"/>
    </row>
    <row r="644" spans="7:7" ht="14.25" customHeight="1" x14ac:dyDescent="0.3">
      <c r="G644" s="47"/>
    </row>
    <row r="645" spans="7:7" ht="14.25" customHeight="1" x14ac:dyDescent="0.3">
      <c r="G645" s="47"/>
    </row>
    <row r="646" spans="7:7" ht="14.25" customHeight="1" x14ac:dyDescent="0.3">
      <c r="G646" s="47"/>
    </row>
    <row r="647" spans="7:7" ht="14.25" customHeight="1" x14ac:dyDescent="0.3">
      <c r="G647" s="47"/>
    </row>
    <row r="648" spans="7:7" ht="14.25" customHeight="1" x14ac:dyDescent="0.3">
      <c r="G648" s="47"/>
    </row>
    <row r="649" spans="7:7" ht="14.25" customHeight="1" x14ac:dyDescent="0.3">
      <c r="G649" s="47"/>
    </row>
    <row r="650" spans="7:7" ht="14.25" customHeight="1" x14ac:dyDescent="0.3">
      <c r="G650" s="47"/>
    </row>
    <row r="651" spans="7:7" ht="14.25" customHeight="1" x14ac:dyDescent="0.3">
      <c r="G651" s="47"/>
    </row>
    <row r="652" spans="7:7" ht="14.25" customHeight="1" x14ac:dyDescent="0.3">
      <c r="G652" s="47"/>
    </row>
    <row r="653" spans="7:7" ht="14.25" customHeight="1" x14ac:dyDescent="0.3">
      <c r="G653" s="47"/>
    </row>
    <row r="654" spans="7:7" ht="14.25" customHeight="1" x14ac:dyDescent="0.3">
      <c r="G654" s="47"/>
    </row>
    <row r="655" spans="7:7" ht="14.25" customHeight="1" x14ac:dyDescent="0.3">
      <c r="G655" s="47"/>
    </row>
    <row r="656" spans="7:7" ht="14.25" customHeight="1" x14ac:dyDescent="0.3">
      <c r="G656" s="47"/>
    </row>
    <row r="657" spans="7:7" ht="14.25" customHeight="1" x14ac:dyDescent="0.3">
      <c r="G657" s="47"/>
    </row>
    <row r="658" spans="7:7" ht="14.25" customHeight="1" x14ac:dyDescent="0.3">
      <c r="G658" s="47"/>
    </row>
    <row r="659" spans="7:7" ht="14.25" customHeight="1" x14ac:dyDescent="0.3">
      <c r="G659" s="47"/>
    </row>
    <row r="660" spans="7:7" ht="14.25" customHeight="1" x14ac:dyDescent="0.3">
      <c r="G660" s="47"/>
    </row>
    <row r="661" spans="7:7" ht="14.25" customHeight="1" x14ac:dyDescent="0.3">
      <c r="G661" s="47"/>
    </row>
    <row r="662" spans="7:7" ht="14.25" customHeight="1" x14ac:dyDescent="0.3">
      <c r="G662" s="47"/>
    </row>
    <row r="663" spans="7:7" ht="14.25" customHeight="1" x14ac:dyDescent="0.3">
      <c r="G663" s="47"/>
    </row>
    <row r="664" spans="7:7" ht="14.25" customHeight="1" x14ac:dyDescent="0.3">
      <c r="G664" s="47"/>
    </row>
    <row r="665" spans="7:7" ht="14.25" customHeight="1" x14ac:dyDescent="0.3">
      <c r="G665" s="47"/>
    </row>
    <row r="666" spans="7:7" ht="14.25" customHeight="1" x14ac:dyDescent="0.3">
      <c r="G666" s="47"/>
    </row>
    <row r="667" spans="7:7" ht="14.25" customHeight="1" x14ac:dyDescent="0.3">
      <c r="G667" s="47"/>
    </row>
    <row r="668" spans="7:7" ht="14.25" customHeight="1" x14ac:dyDescent="0.3">
      <c r="G668" s="47"/>
    </row>
    <row r="669" spans="7:7" ht="14.25" customHeight="1" x14ac:dyDescent="0.3">
      <c r="G669" s="47"/>
    </row>
    <row r="670" spans="7:7" ht="14.25" customHeight="1" x14ac:dyDescent="0.3">
      <c r="G670" s="47"/>
    </row>
    <row r="671" spans="7:7" ht="14.25" customHeight="1" x14ac:dyDescent="0.3">
      <c r="G671" s="47"/>
    </row>
    <row r="672" spans="7:7" ht="14.25" customHeight="1" x14ac:dyDescent="0.3">
      <c r="G672" s="47"/>
    </row>
    <row r="673" spans="7:7" ht="14.25" customHeight="1" x14ac:dyDescent="0.3">
      <c r="G673" s="47"/>
    </row>
    <row r="674" spans="7:7" ht="14.25" customHeight="1" x14ac:dyDescent="0.3">
      <c r="G674" s="47"/>
    </row>
    <row r="675" spans="7:7" ht="14.25" customHeight="1" x14ac:dyDescent="0.3">
      <c r="G675" s="47"/>
    </row>
    <row r="676" spans="7:7" ht="14.25" customHeight="1" x14ac:dyDescent="0.3">
      <c r="G676" s="47"/>
    </row>
    <row r="677" spans="7:7" ht="14.25" customHeight="1" x14ac:dyDescent="0.3">
      <c r="G677" s="47"/>
    </row>
    <row r="678" spans="7:7" ht="14.25" customHeight="1" x14ac:dyDescent="0.3">
      <c r="G678" s="47"/>
    </row>
    <row r="679" spans="7:7" ht="14.25" customHeight="1" x14ac:dyDescent="0.3">
      <c r="G679" s="47"/>
    </row>
    <row r="680" spans="7:7" ht="14.25" customHeight="1" x14ac:dyDescent="0.3">
      <c r="G680" s="47"/>
    </row>
    <row r="681" spans="7:7" ht="14.25" customHeight="1" x14ac:dyDescent="0.3">
      <c r="G681" s="47"/>
    </row>
    <row r="682" spans="7:7" ht="14.25" customHeight="1" x14ac:dyDescent="0.3">
      <c r="G682" s="47"/>
    </row>
    <row r="683" spans="7:7" ht="14.25" customHeight="1" x14ac:dyDescent="0.3">
      <c r="G683" s="47"/>
    </row>
    <row r="684" spans="7:7" ht="14.25" customHeight="1" x14ac:dyDescent="0.3">
      <c r="G684" s="47"/>
    </row>
    <row r="685" spans="7:7" ht="14.25" customHeight="1" x14ac:dyDescent="0.3">
      <c r="G685" s="47"/>
    </row>
    <row r="686" spans="7:7" ht="14.25" customHeight="1" x14ac:dyDescent="0.3">
      <c r="G686" s="47"/>
    </row>
    <row r="687" spans="7:7" ht="14.25" customHeight="1" x14ac:dyDescent="0.3">
      <c r="G687" s="47"/>
    </row>
    <row r="688" spans="7:7" ht="14.25" customHeight="1" x14ac:dyDescent="0.3">
      <c r="G688" s="47"/>
    </row>
    <row r="689" spans="7:7" ht="14.25" customHeight="1" x14ac:dyDescent="0.3">
      <c r="G689" s="47"/>
    </row>
    <row r="690" spans="7:7" ht="14.25" customHeight="1" x14ac:dyDescent="0.3">
      <c r="G690" s="47"/>
    </row>
    <row r="691" spans="7:7" ht="14.25" customHeight="1" x14ac:dyDescent="0.3">
      <c r="G691" s="47"/>
    </row>
    <row r="692" spans="7:7" ht="14.25" customHeight="1" x14ac:dyDescent="0.3">
      <c r="G692" s="47"/>
    </row>
    <row r="693" spans="7:7" ht="14.25" customHeight="1" x14ac:dyDescent="0.3">
      <c r="G693" s="47"/>
    </row>
    <row r="694" spans="7:7" ht="14.25" customHeight="1" x14ac:dyDescent="0.3">
      <c r="G694" s="47"/>
    </row>
    <row r="695" spans="7:7" ht="14.25" customHeight="1" x14ac:dyDescent="0.3">
      <c r="G695" s="47"/>
    </row>
    <row r="696" spans="7:7" ht="14.25" customHeight="1" x14ac:dyDescent="0.3">
      <c r="G696" s="47"/>
    </row>
    <row r="697" spans="7:7" ht="14.25" customHeight="1" x14ac:dyDescent="0.3">
      <c r="G697" s="47"/>
    </row>
    <row r="698" spans="7:7" ht="14.25" customHeight="1" x14ac:dyDescent="0.3">
      <c r="G698" s="47"/>
    </row>
    <row r="699" spans="7:7" ht="14.25" customHeight="1" x14ac:dyDescent="0.3">
      <c r="G699" s="47"/>
    </row>
    <row r="700" spans="7:7" ht="14.25" customHeight="1" x14ac:dyDescent="0.3">
      <c r="G700" s="47"/>
    </row>
    <row r="701" spans="7:7" ht="14.25" customHeight="1" x14ac:dyDescent="0.3">
      <c r="G701" s="47"/>
    </row>
    <row r="702" spans="7:7" ht="14.25" customHeight="1" x14ac:dyDescent="0.3">
      <c r="G702" s="47"/>
    </row>
    <row r="703" spans="7:7" ht="14.25" customHeight="1" x14ac:dyDescent="0.3">
      <c r="G703" s="47"/>
    </row>
    <row r="704" spans="7:7" ht="14.25" customHeight="1" x14ac:dyDescent="0.3">
      <c r="G704" s="47"/>
    </row>
    <row r="705" spans="7:7" ht="14.25" customHeight="1" x14ac:dyDescent="0.3">
      <c r="G705" s="47"/>
    </row>
    <row r="706" spans="7:7" ht="14.25" customHeight="1" x14ac:dyDescent="0.3">
      <c r="G706" s="47"/>
    </row>
    <row r="707" spans="7:7" ht="14.25" customHeight="1" x14ac:dyDescent="0.3">
      <c r="G707" s="47"/>
    </row>
    <row r="708" spans="7:7" ht="14.25" customHeight="1" x14ac:dyDescent="0.3">
      <c r="G708" s="47"/>
    </row>
    <row r="709" spans="7:7" ht="14.25" customHeight="1" x14ac:dyDescent="0.3">
      <c r="G709" s="47"/>
    </row>
    <row r="710" spans="7:7" ht="14.25" customHeight="1" x14ac:dyDescent="0.3">
      <c r="G710" s="47"/>
    </row>
    <row r="711" spans="7:7" ht="14.25" customHeight="1" x14ac:dyDescent="0.3">
      <c r="G711" s="47"/>
    </row>
    <row r="712" spans="7:7" ht="14.25" customHeight="1" x14ac:dyDescent="0.3">
      <c r="G712" s="47"/>
    </row>
    <row r="713" spans="7:7" ht="14.25" customHeight="1" x14ac:dyDescent="0.3">
      <c r="G713" s="47"/>
    </row>
    <row r="714" spans="7:7" ht="14.25" customHeight="1" x14ac:dyDescent="0.3">
      <c r="G714" s="47"/>
    </row>
    <row r="715" spans="7:7" ht="14.25" customHeight="1" x14ac:dyDescent="0.3">
      <c r="G715" s="47"/>
    </row>
    <row r="716" spans="7:7" ht="14.25" customHeight="1" x14ac:dyDescent="0.3">
      <c r="G716" s="47"/>
    </row>
    <row r="717" spans="7:7" ht="14.25" customHeight="1" x14ac:dyDescent="0.3">
      <c r="G717" s="47"/>
    </row>
    <row r="718" spans="7:7" ht="14.25" customHeight="1" x14ac:dyDescent="0.3">
      <c r="G718" s="47"/>
    </row>
    <row r="719" spans="7:7" ht="14.25" customHeight="1" x14ac:dyDescent="0.3">
      <c r="G719" s="47"/>
    </row>
    <row r="720" spans="7:7" ht="14.25" customHeight="1" x14ac:dyDescent="0.3">
      <c r="G720" s="47"/>
    </row>
    <row r="721" spans="7:7" ht="14.25" customHeight="1" x14ac:dyDescent="0.3">
      <c r="G721" s="47"/>
    </row>
    <row r="722" spans="7:7" ht="14.25" customHeight="1" x14ac:dyDescent="0.3">
      <c r="G722" s="47"/>
    </row>
    <row r="723" spans="7:7" ht="14.25" customHeight="1" x14ac:dyDescent="0.3">
      <c r="G723" s="47"/>
    </row>
    <row r="724" spans="7:7" ht="14.25" customHeight="1" x14ac:dyDescent="0.3">
      <c r="G724" s="47"/>
    </row>
    <row r="725" spans="7:7" ht="14.25" customHeight="1" x14ac:dyDescent="0.3">
      <c r="G725" s="47"/>
    </row>
    <row r="726" spans="7:7" ht="14.25" customHeight="1" x14ac:dyDescent="0.3">
      <c r="G726" s="47"/>
    </row>
    <row r="727" spans="7:7" ht="14.25" customHeight="1" x14ac:dyDescent="0.3">
      <c r="G727" s="47"/>
    </row>
    <row r="728" spans="7:7" ht="14.25" customHeight="1" x14ac:dyDescent="0.3">
      <c r="G728" s="47"/>
    </row>
    <row r="729" spans="7:7" ht="14.25" customHeight="1" x14ac:dyDescent="0.3">
      <c r="G729" s="47"/>
    </row>
    <row r="730" spans="7:7" ht="14.25" customHeight="1" x14ac:dyDescent="0.3">
      <c r="G730" s="47"/>
    </row>
    <row r="731" spans="7:7" ht="14.25" customHeight="1" x14ac:dyDescent="0.3">
      <c r="G731" s="47"/>
    </row>
    <row r="732" spans="7:7" ht="14.25" customHeight="1" x14ac:dyDescent="0.3">
      <c r="G732" s="47"/>
    </row>
    <row r="733" spans="7:7" ht="14.25" customHeight="1" x14ac:dyDescent="0.3">
      <c r="G733" s="47"/>
    </row>
    <row r="734" spans="7:7" ht="14.25" customHeight="1" x14ac:dyDescent="0.3">
      <c r="G734" s="47"/>
    </row>
    <row r="735" spans="7:7" ht="14.25" customHeight="1" x14ac:dyDescent="0.3">
      <c r="G735" s="47"/>
    </row>
    <row r="736" spans="7:7" ht="14.25" customHeight="1" x14ac:dyDescent="0.3">
      <c r="G736" s="47"/>
    </row>
    <row r="737" spans="7:7" ht="14.25" customHeight="1" x14ac:dyDescent="0.3">
      <c r="G737" s="47"/>
    </row>
    <row r="738" spans="7:7" ht="14.25" customHeight="1" x14ac:dyDescent="0.3">
      <c r="G738" s="47"/>
    </row>
    <row r="739" spans="7:7" ht="14.25" customHeight="1" x14ac:dyDescent="0.3">
      <c r="G739" s="47"/>
    </row>
    <row r="740" spans="7:7" ht="14.25" customHeight="1" x14ac:dyDescent="0.3">
      <c r="G740" s="47"/>
    </row>
    <row r="741" spans="7:7" ht="14.25" customHeight="1" x14ac:dyDescent="0.3">
      <c r="G741" s="47"/>
    </row>
    <row r="742" spans="7:7" ht="14.25" customHeight="1" x14ac:dyDescent="0.3">
      <c r="G742" s="47"/>
    </row>
    <row r="743" spans="7:7" ht="14.25" customHeight="1" x14ac:dyDescent="0.3">
      <c r="G743" s="47"/>
    </row>
    <row r="744" spans="7:7" ht="14.25" customHeight="1" x14ac:dyDescent="0.3">
      <c r="G744" s="47"/>
    </row>
    <row r="745" spans="7:7" ht="14.25" customHeight="1" x14ac:dyDescent="0.3">
      <c r="G745" s="47"/>
    </row>
    <row r="746" spans="7:7" ht="14.25" customHeight="1" x14ac:dyDescent="0.3">
      <c r="G746" s="47"/>
    </row>
    <row r="747" spans="7:7" ht="14.25" customHeight="1" x14ac:dyDescent="0.3">
      <c r="G747" s="47"/>
    </row>
    <row r="748" spans="7:7" ht="14.25" customHeight="1" x14ac:dyDescent="0.3">
      <c r="G748" s="47"/>
    </row>
    <row r="749" spans="7:7" ht="14.25" customHeight="1" x14ac:dyDescent="0.3">
      <c r="G749" s="47"/>
    </row>
    <row r="750" spans="7:7" ht="14.25" customHeight="1" x14ac:dyDescent="0.3">
      <c r="G750" s="47"/>
    </row>
    <row r="751" spans="7:7" ht="14.25" customHeight="1" x14ac:dyDescent="0.3">
      <c r="G751" s="47"/>
    </row>
    <row r="752" spans="7:7" ht="14.25" customHeight="1" x14ac:dyDescent="0.3">
      <c r="G752" s="47"/>
    </row>
    <row r="753" spans="7:7" ht="14.25" customHeight="1" x14ac:dyDescent="0.3">
      <c r="G753" s="47"/>
    </row>
    <row r="754" spans="7:7" ht="14.25" customHeight="1" x14ac:dyDescent="0.3">
      <c r="G754" s="47"/>
    </row>
    <row r="755" spans="7:7" ht="14.25" customHeight="1" x14ac:dyDescent="0.3">
      <c r="G755" s="47"/>
    </row>
    <row r="756" spans="7:7" ht="14.25" customHeight="1" x14ac:dyDescent="0.3">
      <c r="G756" s="47"/>
    </row>
    <row r="757" spans="7:7" ht="14.25" customHeight="1" x14ac:dyDescent="0.3">
      <c r="G757" s="47"/>
    </row>
    <row r="758" spans="7:7" ht="14.25" customHeight="1" x14ac:dyDescent="0.3">
      <c r="G758" s="47"/>
    </row>
    <row r="759" spans="7:7" ht="14.25" customHeight="1" x14ac:dyDescent="0.3">
      <c r="G759" s="47"/>
    </row>
    <row r="760" spans="7:7" ht="14.25" customHeight="1" x14ac:dyDescent="0.3">
      <c r="G760" s="47"/>
    </row>
    <row r="761" spans="7:7" ht="14.25" customHeight="1" x14ac:dyDescent="0.3">
      <c r="G761" s="47"/>
    </row>
    <row r="762" spans="7:7" ht="14.25" customHeight="1" x14ac:dyDescent="0.3">
      <c r="G762" s="47"/>
    </row>
    <row r="763" spans="7:7" ht="14.25" customHeight="1" x14ac:dyDescent="0.3">
      <c r="G763" s="47"/>
    </row>
    <row r="764" spans="7:7" ht="14.25" customHeight="1" x14ac:dyDescent="0.3">
      <c r="G764" s="47"/>
    </row>
    <row r="765" spans="7:7" ht="14.25" customHeight="1" x14ac:dyDescent="0.3">
      <c r="G765" s="47"/>
    </row>
    <row r="766" spans="7:7" ht="14.25" customHeight="1" x14ac:dyDescent="0.3">
      <c r="G766" s="47"/>
    </row>
    <row r="767" spans="7:7" ht="14.25" customHeight="1" x14ac:dyDescent="0.3">
      <c r="G767" s="47"/>
    </row>
    <row r="768" spans="7:7" ht="14.25" customHeight="1" x14ac:dyDescent="0.3">
      <c r="G768" s="47"/>
    </row>
    <row r="769" spans="7:7" ht="14.25" customHeight="1" x14ac:dyDescent="0.3">
      <c r="G769" s="47"/>
    </row>
    <row r="770" spans="7:7" ht="14.25" customHeight="1" x14ac:dyDescent="0.3">
      <c r="G770" s="47"/>
    </row>
    <row r="771" spans="7:7" ht="14.25" customHeight="1" x14ac:dyDescent="0.3">
      <c r="G771" s="47"/>
    </row>
    <row r="772" spans="7:7" ht="14.25" customHeight="1" x14ac:dyDescent="0.3">
      <c r="G772" s="47"/>
    </row>
    <row r="773" spans="7:7" ht="14.25" customHeight="1" x14ac:dyDescent="0.3">
      <c r="G773" s="47"/>
    </row>
    <row r="774" spans="7:7" ht="14.25" customHeight="1" x14ac:dyDescent="0.3">
      <c r="G774" s="47"/>
    </row>
    <row r="775" spans="7:7" ht="14.25" customHeight="1" x14ac:dyDescent="0.3">
      <c r="G775" s="47"/>
    </row>
    <row r="776" spans="7:7" ht="14.25" customHeight="1" x14ac:dyDescent="0.3">
      <c r="G776" s="47"/>
    </row>
    <row r="777" spans="7:7" ht="14.25" customHeight="1" x14ac:dyDescent="0.3">
      <c r="G777" s="47"/>
    </row>
    <row r="778" spans="7:7" ht="14.25" customHeight="1" x14ac:dyDescent="0.3">
      <c r="G778" s="47"/>
    </row>
    <row r="779" spans="7:7" ht="14.25" customHeight="1" x14ac:dyDescent="0.3">
      <c r="G779" s="47"/>
    </row>
    <row r="780" spans="7:7" ht="14.25" customHeight="1" x14ac:dyDescent="0.3">
      <c r="G780" s="47"/>
    </row>
    <row r="781" spans="7:7" ht="14.25" customHeight="1" x14ac:dyDescent="0.3">
      <c r="G781" s="47"/>
    </row>
    <row r="782" spans="7:7" ht="14.25" customHeight="1" x14ac:dyDescent="0.3">
      <c r="G782" s="47"/>
    </row>
    <row r="783" spans="7:7" ht="14.25" customHeight="1" x14ac:dyDescent="0.3">
      <c r="G783" s="47"/>
    </row>
    <row r="784" spans="7:7" ht="14.25" customHeight="1" x14ac:dyDescent="0.3">
      <c r="G784" s="47"/>
    </row>
    <row r="785" spans="7:7" ht="14.25" customHeight="1" x14ac:dyDescent="0.3">
      <c r="G785" s="47"/>
    </row>
    <row r="786" spans="7:7" ht="14.25" customHeight="1" x14ac:dyDescent="0.3">
      <c r="G786" s="47"/>
    </row>
    <row r="787" spans="7:7" ht="14.25" customHeight="1" x14ac:dyDescent="0.3">
      <c r="G787" s="47"/>
    </row>
    <row r="788" spans="7:7" ht="14.25" customHeight="1" x14ac:dyDescent="0.3">
      <c r="G788" s="47"/>
    </row>
    <row r="789" spans="7:7" ht="14.25" customHeight="1" x14ac:dyDescent="0.3">
      <c r="G789" s="47"/>
    </row>
    <row r="790" spans="7:7" ht="14.25" customHeight="1" x14ac:dyDescent="0.3">
      <c r="G790" s="47"/>
    </row>
    <row r="791" spans="7:7" ht="14.25" customHeight="1" x14ac:dyDescent="0.3">
      <c r="G791" s="47"/>
    </row>
    <row r="792" spans="7:7" ht="14.25" customHeight="1" x14ac:dyDescent="0.3">
      <c r="G792" s="47"/>
    </row>
    <row r="793" spans="7:7" ht="14.25" customHeight="1" x14ac:dyDescent="0.3">
      <c r="G793" s="47"/>
    </row>
    <row r="794" spans="7:7" ht="14.25" customHeight="1" x14ac:dyDescent="0.3">
      <c r="G794" s="47"/>
    </row>
    <row r="795" spans="7:7" ht="14.25" customHeight="1" x14ac:dyDescent="0.3">
      <c r="G795" s="47"/>
    </row>
    <row r="796" spans="7:7" ht="14.25" customHeight="1" x14ac:dyDescent="0.3">
      <c r="G796" s="47"/>
    </row>
    <row r="797" spans="7:7" ht="14.25" customHeight="1" x14ac:dyDescent="0.3">
      <c r="G797" s="47"/>
    </row>
    <row r="798" spans="7:7" ht="14.25" customHeight="1" x14ac:dyDescent="0.3">
      <c r="G798" s="47"/>
    </row>
    <row r="799" spans="7:7" ht="14.25" customHeight="1" x14ac:dyDescent="0.3">
      <c r="G799" s="47"/>
    </row>
    <row r="800" spans="7:7" ht="14.25" customHeight="1" x14ac:dyDescent="0.3">
      <c r="G800" s="47"/>
    </row>
    <row r="801" spans="7:7" ht="14.25" customHeight="1" x14ac:dyDescent="0.3">
      <c r="G801" s="47"/>
    </row>
    <row r="802" spans="7:7" ht="14.25" customHeight="1" x14ac:dyDescent="0.3">
      <c r="G802" s="47"/>
    </row>
    <row r="803" spans="7:7" ht="14.25" customHeight="1" x14ac:dyDescent="0.3">
      <c r="G803" s="47"/>
    </row>
    <row r="804" spans="7:7" ht="14.25" customHeight="1" x14ac:dyDescent="0.3">
      <c r="G804" s="47"/>
    </row>
    <row r="805" spans="7:7" ht="14.25" customHeight="1" x14ac:dyDescent="0.3">
      <c r="G805" s="47"/>
    </row>
    <row r="806" spans="7:7" ht="14.25" customHeight="1" x14ac:dyDescent="0.3">
      <c r="G806" s="47"/>
    </row>
    <row r="807" spans="7:7" ht="14.25" customHeight="1" x14ac:dyDescent="0.3">
      <c r="G807" s="47"/>
    </row>
    <row r="808" spans="7:7" ht="14.25" customHeight="1" x14ac:dyDescent="0.3">
      <c r="G808" s="47"/>
    </row>
    <row r="809" spans="7:7" ht="14.25" customHeight="1" x14ac:dyDescent="0.3">
      <c r="G809" s="47"/>
    </row>
    <row r="810" spans="7:7" ht="14.25" customHeight="1" x14ac:dyDescent="0.3">
      <c r="G810" s="47"/>
    </row>
    <row r="811" spans="7:7" ht="14.25" customHeight="1" x14ac:dyDescent="0.3">
      <c r="G811" s="47"/>
    </row>
    <row r="812" spans="7:7" ht="14.25" customHeight="1" x14ac:dyDescent="0.3">
      <c r="G812" s="47"/>
    </row>
    <row r="813" spans="7:7" ht="14.25" customHeight="1" x14ac:dyDescent="0.3">
      <c r="G813" s="47"/>
    </row>
    <row r="814" spans="7:7" ht="14.25" customHeight="1" x14ac:dyDescent="0.3">
      <c r="G814" s="47"/>
    </row>
    <row r="815" spans="7:7" ht="14.25" customHeight="1" x14ac:dyDescent="0.3">
      <c r="G815" s="47"/>
    </row>
    <row r="816" spans="7:7" ht="14.25" customHeight="1" x14ac:dyDescent="0.3">
      <c r="G816" s="47"/>
    </row>
    <row r="817" spans="7:7" ht="14.25" customHeight="1" x14ac:dyDescent="0.3">
      <c r="G817" s="47"/>
    </row>
    <row r="818" spans="7:7" ht="14.25" customHeight="1" x14ac:dyDescent="0.3">
      <c r="G818" s="47"/>
    </row>
    <row r="819" spans="7:7" ht="14.25" customHeight="1" x14ac:dyDescent="0.3">
      <c r="G819" s="47"/>
    </row>
    <row r="820" spans="7:7" ht="14.25" customHeight="1" x14ac:dyDescent="0.3">
      <c r="G820" s="47"/>
    </row>
    <row r="821" spans="7:7" ht="14.25" customHeight="1" x14ac:dyDescent="0.3">
      <c r="G821" s="47"/>
    </row>
    <row r="822" spans="7:7" ht="14.25" customHeight="1" x14ac:dyDescent="0.3">
      <c r="G822" s="47"/>
    </row>
    <row r="823" spans="7:7" ht="14.25" customHeight="1" x14ac:dyDescent="0.3">
      <c r="G823" s="47"/>
    </row>
    <row r="824" spans="7:7" ht="14.25" customHeight="1" x14ac:dyDescent="0.3">
      <c r="G824" s="47"/>
    </row>
    <row r="825" spans="7:7" ht="14.25" customHeight="1" x14ac:dyDescent="0.3">
      <c r="G825" s="47"/>
    </row>
    <row r="826" spans="7:7" ht="14.25" customHeight="1" x14ac:dyDescent="0.3">
      <c r="G826" s="47"/>
    </row>
    <row r="827" spans="7:7" ht="14.25" customHeight="1" x14ac:dyDescent="0.3">
      <c r="G827" s="47"/>
    </row>
    <row r="828" spans="7:7" ht="14.25" customHeight="1" x14ac:dyDescent="0.3">
      <c r="G828" s="47"/>
    </row>
    <row r="829" spans="7:7" ht="14.25" customHeight="1" x14ac:dyDescent="0.3">
      <c r="G829" s="47"/>
    </row>
    <row r="830" spans="7:7" ht="14.25" customHeight="1" x14ac:dyDescent="0.3">
      <c r="G830" s="47"/>
    </row>
    <row r="831" spans="7:7" ht="14.25" customHeight="1" x14ac:dyDescent="0.3">
      <c r="G831" s="47"/>
    </row>
    <row r="832" spans="7:7" ht="14.25" customHeight="1" x14ac:dyDescent="0.3">
      <c r="G832" s="47"/>
    </row>
    <row r="833" spans="7:7" ht="14.25" customHeight="1" x14ac:dyDescent="0.3">
      <c r="G833" s="47"/>
    </row>
    <row r="834" spans="7:7" ht="14.25" customHeight="1" x14ac:dyDescent="0.3">
      <c r="G834" s="47"/>
    </row>
    <row r="835" spans="7:7" ht="14.25" customHeight="1" x14ac:dyDescent="0.3">
      <c r="G835" s="47"/>
    </row>
    <row r="836" spans="7:7" ht="14.25" customHeight="1" x14ac:dyDescent="0.3">
      <c r="G836" s="47"/>
    </row>
    <row r="837" spans="7:7" ht="14.25" customHeight="1" x14ac:dyDescent="0.3">
      <c r="G837" s="47"/>
    </row>
    <row r="838" spans="7:7" ht="14.25" customHeight="1" x14ac:dyDescent="0.3">
      <c r="G838" s="47"/>
    </row>
    <row r="839" spans="7:7" ht="14.25" customHeight="1" x14ac:dyDescent="0.3">
      <c r="G839" s="47"/>
    </row>
    <row r="840" spans="7:7" ht="14.25" customHeight="1" x14ac:dyDescent="0.3">
      <c r="G840" s="47"/>
    </row>
    <row r="841" spans="7:7" ht="14.25" customHeight="1" x14ac:dyDescent="0.3">
      <c r="G841" s="47"/>
    </row>
    <row r="842" spans="7:7" ht="14.25" customHeight="1" x14ac:dyDescent="0.3">
      <c r="G842" s="47"/>
    </row>
    <row r="843" spans="7:7" ht="14.25" customHeight="1" x14ac:dyDescent="0.3">
      <c r="G843" s="47"/>
    </row>
    <row r="844" spans="7:7" ht="14.25" customHeight="1" x14ac:dyDescent="0.3">
      <c r="G844" s="47"/>
    </row>
    <row r="845" spans="7:7" ht="14.25" customHeight="1" x14ac:dyDescent="0.3">
      <c r="G845" s="47"/>
    </row>
    <row r="846" spans="7:7" ht="14.25" customHeight="1" x14ac:dyDescent="0.3">
      <c r="G846" s="47"/>
    </row>
    <row r="847" spans="7:7" ht="14.25" customHeight="1" x14ac:dyDescent="0.3">
      <c r="G847" s="47"/>
    </row>
    <row r="848" spans="7:7" ht="14.25" customHeight="1" x14ac:dyDescent="0.3">
      <c r="G848" s="47"/>
    </row>
    <row r="849" spans="7:7" ht="14.25" customHeight="1" x14ac:dyDescent="0.3">
      <c r="G849" s="47"/>
    </row>
    <row r="850" spans="7:7" ht="14.25" customHeight="1" x14ac:dyDescent="0.3">
      <c r="G850" s="47"/>
    </row>
    <row r="851" spans="7:7" ht="14.25" customHeight="1" x14ac:dyDescent="0.3">
      <c r="G851" s="47"/>
    </row>
    <row r="852" spans="7:7" ht="14.25" customHeight="1" x14ac:dyDescent="0.3">
      <c r="G852" s="47"/>
    </row>
    <row r="853" spans="7:7" ht="14.25" customHeight="1" x14ac:dyDescent="0.3">
      <c r="G853" s="47"/>
    </row>
    <row r="854" spans="7:7" ht="14.25" customHeight="1" x14ac:dyDescent="0.3">
      <c r="G854" s="47"/>
    </row>
    <row r="855" spans="7:7" ht="14.25" customHeight="1" x14ac:dyDescent="0.3">
      <c r="G855" s="47"/>
    </row>
    <row r="856" spans="7:7" ht="14.25" customHeight="1" x14ac:dyDescent="0.3">
      <c r="G856" s="47"/>
    </row>
    <row r="857" spans="7:7" ht="14.25" customHeight="1" x14ac:dyDescent="0.3">
      <c r="G857" s="47"/>
    </row>
    <row r="858" spans="7:7" ht="14.25" customHeight="1" x14ac:dyDescent="0.3">
      <c r="G858" s="47"/>
    </row>
    <row r="859" spans="7:7" ht="14.25" customHeight="1" x14ac:dyDescent="0.3">
      <c r="G859" s="47"/>
    </row>
    <row r="860" spans="7:7" ht="14.25" customHeight="1" x14ac:dyDescent="0.3">
      <c r="G860" s="47"/>
    </row>
    <row r="861" spans="7:7" ht="14.25" customHeight="1" x14ac:dyDescent="0.3">
      <c r="G861" s="47"/>
    </row>
    <row r="862" spans="7:7" ht="14.25" customHeight="1" x14ac:dyDescent="0.3">
      <c r="G862" s="47"/>
    </row>
    <row r="863" spans="7:7" ht="14.25" customHeight="1" x14ac:dyDescent="0.3">
      <c r="G863" s="47"/>
    </row>
    <row r="864" spans="7:7" ht="14.25" customHeight="1" x14ac:dyDescent="0.3">
      <c r="G864" s="47"/>
    </row>
    <row r="865" spans="7:7" ht="14.25" customHeight="1" x14ac:dyDescent="0.3">
      <c r="G865" s="47"/>
    </row>
    <row r="866" spans="7:7" ht="14.25" customHeight="1" x14ac:dyDescent="0.3">
      <c r="G866" s="47"/>
    </row>
    <row r="867" spans="7:7" ht="14.25" customHeight="1" x14ac:dyDescent="0.3">
      <c r="G867" s="47"/>
    </row>
    <row r="868" spans="7:7" ht="14.25" customHeight="1" x14ac:dyDescent="0.3">
      <c r="G868" s="47"/>
    </row>
    <row r="869" spans="7:7" ht="14.25" customHeight="1" x14ac:dyDescent="0.3">
      <c r="G869" s="47"/>
    </row>
    <row r="870" spans="7:7" ht="14.25" customHeight="1" x14ac:dyDescent="0.3">
      <c r="G870" s="47"/>
    </row>
    <row r="871" spans="7:7" ht="14.25" customHeight="1" x14ac:dyDescent="0.3">
      <c r="G871" s="47"/>
    </row>
    <row r="872" spans="7:7" ht="14.25" customHeight="1" x14ac:dyDescent="0.3">
      <c r="G872" s="47"/>
    </row>
    <row r="873" spans="7:7" ht="14.25" customHeight="1" x14ac:dyDescent="0.3">
      <c r="G873" s="47"/>
    </row>
    <row r="874" spans="7:7" ht="14.25" customHeight="1" x14ac:dyDescent="0.3">
      <c r="G874" s="47"/>
    </row>
    <row r="875" spans="7:7" ht="14.25" customHeight="1" x14ac:dyDescent="0.3">
      <c r="G875" s="47"/>
    </row>
    <row r="876" spans="7:7" ht="14.25" customHeight="1" x14ac:dyDescent="0.3">
      <c r="G876" s="47"/>
    </row>
    <row r="877" spans="7:7" ht="14.25" customHeight="1" x14ac:dyDescent="0.3">
      <c r="G877" s="47"/>
    </row>
    <row r="878" spans="7:7" ht="14.25" customHeight="1" x14ac:dyDescent="0.3">
      <c r="G878" s="47"/>
    </row>
    <row r="879" spans="7:7" ht="14.25" customHeight="1" x14ac:dyDescent="0.3">
      <c r="G879" s="47"/>
    </row>
    <row r="880" spans="7:7" ht="14.25" customHeight="1" x14ac:dyDescent="0.3">
      <c r="G880" s="47"/>
    </row>
    <row r="881" spans="7:7" ht="14.25" customHeight="1" x14ac:dyDescent="0.3">
      <c r="G881" s="47"/>
    </row>
    <row r="882" spans="7:7" ht="14.25" customHeight="1" x14ac:dyDescent="0.3">
      <c r="G882" s="47"/>
    </row>
    <row r="883" spans="7:7" ht="14.25" customHeight="1" x14ac:dyDescent="0.3">
      <c r="G883" s="47"/>
    </row>
    <row r="884" spans="7:7" ht="14.25" customHeight="1" x14ac:dyDescent="0.3">
      <c r="G884" s="47"/>
    </row>
    <row r="885" spans="7:7" ht="14.25" customHeight="1" x14ac:dyDescent="0.3">
      <c r="G885" s="47"/>
    </row>
    <row r="886" spans="7:7" ht="14.25" customHeight="1" x14ac:dyDescent="0.3">
      <c r="G886" s="47"/>
    </row>
    <row r="887" spans="7:7" ht="14.25" customHeight="1" x14ac:dyDescent="0.3">
      <c r="G887" s="47"/>
    </row>
    <row r="888" spans="7:7" ht="14.25" customHeight="1" x14ac:dyDescent="0.3">
      <c r="G888" s="47"/>
    </row>
    <row r="889" spans="7:7" ht="14.25" customHeight="1" x14ac:dyDescent="0.3">
      <c r="G889" s="47"/>
    </row>
    <row r="890" spans="7:7" ht="14.25" customHeight="1" x14ac:dyDescent="0.3">
      <c r="G890" s="47"/>
    </row>
    <row r="891" spans="7:7" ht="14.25" customHeight="1" x14ac:dyDescent="0.3">
      <c r="G891" s="47"/>
    </row>
    <row r="892" spans="7:7" ht="14.25" customHeight="1" x14ac:dyDescent="0.3">
      <c r="G892" s="47"/>
    </row>
    <row r="893" spans="7:7" ht="14.25" customHeight="1" x14ac:dyDescent="0.3">
      <c r="G893" s="47"/>
    </row>
    <row r="894" spans="7:7" ht="14.25" customHeight="1" x14ac:dyDescent="0.3">
      <c r="G894" s="47"/>
    </row>
    <row r="895" spans="7:7" ht="14.25" customHeight="1" x14ac:dyDescent="0.3">
      <c r="G895" s="47"/>
    </row>
    <row r="896" spans="7:7" ht="14.25" customHeight="1" x14ac:dyDescent="0.3">
      <c r="G896" s="47"/>
    </row>
    <row r="897" spans="7:7" ht="14.25" customHeight="1" x14ac:dyDescent="0.3">
      <c r="G897" s="47"/>
    </row>
    <row r="898" spans="7:7" ht="14.25" customHeight="1" x14ac:dyDescent="0.3">
      <c r="G898" s="47"/>
    </row>
    <row r="899" spans="7:7" ht="14.25" customHeight="1" x14ac:dyDescent="0.3">
      <c r="G899" s="47"/>
    </row>
    <row r="900" spans="7:7" ht="14.25" customHeight="1" x14ac:dyDescent="0.3">
      <c r="G900" s="47"/>
    </row>
    <row r="901" spans="7:7" ht="14.25" customHeight="1" x14ac:dyDescent="0.3">
      <c r="G901" s="47"/>
    </row>
    <row r="902" spans="7:7" ht="14.25" customHeight="1" x14ac:dyDescent="0.3">
      <c r="G902" s="47"/>
    </row>
    <row r="903" spans="7:7" ht="14.25" customHeight="1" x14ac:dyDescent="0.3">
      <c r="G903" s="47"/>
    </row>
    <row r="904" spans="7:7" ht="14.25" customHeight="1" x14ac:dyDescent="0.3">
      <c r="G904" s="47"/>
    </row>
    <row r="905" spans="7:7" ht="14.25" customHeight="1" x14ac:dyDescent="0.3">
      <c r="G905" s="47"/>
    </row>
    <row r="906" spans="7:7" ht="14.25" customHeight="1" x14ac:dyDescent="0.3">
      <c r="G906" s="47"/>
    </row>
    <row r="907" spans="7:7" ht="14.25" customHeight="1" x14ac:dyDescent="0.3">
      <c r="G907" s="47"/>
    </row>
    <row r="908" spans="7:7" ht="14.25" customHeight="1" x14ac:dyDescent="0.3">
      <c r="G908" s="47"/>
    </row>
    <row r="909" spans="7:7" ht="14.25" customHeight="1" x14ac:dyDescent="0.3">
      <c r="G909" s="47"/>
    </row>
    <row r="910" spans="7:7" ht="14.25" customHeight="1" x14ac:dyDescent="0.3">
      <c r="G910" s="47"/>
    </row>
    <row r="911" spans="7:7" ht="14.25" customHeight="1" x14ac:dyDescent="0.3">
      <c r="G911" s="47"/>
    </row>
    <row r="912" spans="7:7" ht="14.25" customHeight="1" x14ac:dyDescent="0.3">
      <c r="G912" s="47"/>
    </row>
    <row r="913" spans="7:7" ht="14.25" customHeight="1" x14ac:dyDescent="0.3">
      <c r="G913" s="47"/>
    </row>
    <row r="914" spans="7:7" ht="14.25" customHeight="1" x14ac:dyDescent="0.3">
      <c r="G914" s="47"/>
    </row>
    <row r="915" spans="7:7" ht="14.25" customHeight="1" x14ac:dyDescent="0.3">
      <c r="G915" s="47"/>
    </row>
    <row r="916" spans="7:7" ht="14.25" customHeight="1" x14ac:dyDescent="0.3">
      <c r="G916" s="47"/>
    </row>
    <row r="917" spans="7:7" ht="14.25" customHeight="1" x14ac:dyDescent="0.3">
      <c r="G917" s="47"/>
    </row>
    <row r="918" spans="7:7" ht="14.25" customHeight="1" x14ac:dyDescent="0.3">
      <c r="G918" s="47"/>
    </row>
    <row r="919" spans="7:7" ht="14.25" customHeight="1" x14ac:dyDescent="0.3">
      <c r="G919" s="47"/>
    </row>
    <row r="920" spans="7:7" ht="14.25" customHeight="1" x14ac:dyDescent="0.3">
      <c r="G920" s="47"/>
    </row>
    <row r="921" spans="7:7" ht="14.25" customHeight="1" x14ac:dyDescent="0.3">
      <c r="G921" s="47"/>
    </row>
    <row r="922" spans="7:7" ht="14.25" customHeight="1" x14ac:dyDescent="0.3">
      <c r="G922" s="47"/>
    </row>
    <row r="923" spans="7:7" ht="14.25" customHeight="1" x14ac:dyDescent="0.3">
      <c r="G923" s="47"/>
    </row>
    <row r="924" spans="7:7" ht="14.25" customHeight="1" x14ac:dyDescent="0.3">
      <c r="G924" s="47"/>
    </row>
    <row r="925" spans="7:7" ht="14.25" customHeight="1" x14ac:dyDescent="0.3">
      <c r="G925" s="47"/>
    </row>
    <row r="926" spans="7:7" ht="14.25" customHeight="1" x14ac:dyDescent="0.3">
      <c r="G926" s="47"/>
    </row>
    <row r="927" spans="7:7" ht="14.25" customHeight="1" x14ac:dyDescent="0.3">
      <c r="G927" s="47"/>
    </row>
    <row r="928" spans="7:7" ht="14.25" customHeight="1" x14ac:dyDescent="0.3">
      <c r="G928" s="47"/>
    </row>
    <row r="929" spans="7:7" ht="14.25" customHeight="1" x14ac:dyDescent="0.3">
      <c r="G929" s="47"/>
    </row>
    <row r="930" spans="7:7" ht="14.25" customHeight="1" x14ac:dyDescent="0.3">
      <c r="G930" s="47"/>
    </row>
    <row r="931" spans="7:7" ht="14.25" customHeight="1" x14ac:dyDescent="0.3">
      <c r="G931" s="47"/>
    </row>
    <row r="932" spans="7:7" ht="14.25" customHeight="1" x14ac:dyDescent="0.3">
      <c r="G932" s="47"/>
    </row>
    <row r="933" spans="7:7" ht="14.25" customHeight="1" x14ac:dyDescent="0.3">
      <c r="G933" s="47"/>
    </row>
    <row r="934" spans="7:7" ht="14.25" customHeight="1" x14ac:dyDescent="0.3">
      <c r="G934" s="47"/>
    </row>
    <row r="935" spans="7:7" ht="14.25" customHeight="1" x14ac:dyDescent="0.3">
      <c r="G935" s="47"/>
    </row>
    <row r="936" spans="7:7" ht="14.25" customHeight="1" x14ac:dyDescent="0.3">
      <c r="G936" s="47"/>
    </row>
    <row r="937" spans="7:7" ht="14.25" customHeight="1" x14ac:dyDescent="0.3">
      <c r="G937" s="47"/>
    </row>
    <row r="938" spans="7:7" ht="14.25" customHeight="1" x14ac:dyDescent="0.3">
      <c r="G938" s="47"/>
    </row>
    <row r="939" spans="7:7" ht="14.25" customHeight="1" x14ac:dyDescent="0.3">
      <c r="G939" s="47"/>
    </row>
    <row r="940" spans="7:7" ht="14.25" customHeight="1" x14ac:dyDescent="0.3">
      <c r="G940" s="47"/>
    </row>
    <row r="941" spans="7:7" ht="14.25" customHeight="1" x14ac:dyDescent="0.3">
      <c r="G941" s="47"/>
    </row>
    <row r="942" spans="7:7" ht="14.25" customHeight="1" x14ac:dyDescent="0.3">
      <c r="G942" s="47"/>
    </row>
    <row r="943" spans="7:7" ht="14.25" customHeight="1" x14ac:dyDescent="0.3">
      <c r="G943" s="47"/>
    </row>
    <row r="944" spans="7:7" ht="14.25" customHeight="1" x14ac:dyDescent="0.3">
      <c r="G944" s="47"/>
    </row>
    <row r="945" spans="7:7" ht="14.25" customHeight="1" x14ac:dyDescent="0.3">
      <c r="G945" s="47"/>
    </row>
    <row r="946" spans="7:7" ht="14.25" customHeight="1" x14ac:dyDescent="0.3">
      <c r="G946" s="47"/>
    </row>
    <row r="947" spans="7:7" ht="14.25" customHeight="1" x14ac:dyDescent="0.3">
      <c r="G947" s="47"/>
    </row>
    <row r="948" spans="7:7" ht="14.25" customHeight="1" x14ac:dyDescent="0.3">
      <c r="G948" s="47"/>
    </row>
    <row r="949" spans="7:7" ht="14.25" customHeight="1" x14ac:dyDescent="0.3">
      <c r="G949" s="47"/>
    </row>
    <row r="950" spans="7:7" ht="14.25" customHeight="1" x14ac:dyDescent="0.3">
      <c r="G950" s="47"/>
    </row>
    <row r="951" spans="7:7" ht="14.25" customHeight="1" x14ac:dyDescent="0.3">
      <c r="G951" s="47"/>
    </row>
    <row r="952" spans="7:7" ht="14.25" customHeight="1" x14ac:dyDescent="0.3">
      <c r="G952" s="47"/>
    </row>
    <row r="953" spans="7:7" ht="14.25" customHeight="1" x14ac:dyDescent="0.3">
      <c r="G953" s="47"/>
    </row>
    <row r="954" spans="7:7" ht="14.25" customHeight="1" x14ac:dyDescent="0.3">
      <c r="G954" s="47"/>
    </row>
    <row r="955" spans="7:7" ht="14.25" customHeight="1" x14ac:dyDescent="0.3">
      <c r="G955" s="47"/>
    </row>
    <row r="956" spans="7:7" ht="14.25" customHeight="1" x14ac:dyDescent="0.3">
      <c r="G956" s="47"/>
    </row>
    <row r="957" spans="7:7" ht="14.25" customHeight="1" x14ac:dyDescent="0.3">
      <c r="G957" s="47"/>
    </row>
    <row r="958" spans="7:7" ht="14.25" customHeight="1" x14ac:dyDescent="0.3">
      <c r="G958" s="47"/>
    </row>
    <row r="959" spans="7:7" ht="14.25" customHeight="1" x14ac:dyDescent="0.3">
      <c r="G959" s="47"/>
    </row>
    <row r="960" spans="7:7" ht="14.25" customHeight="1" x14ac:dyDescent="0.3">
      <c r="G960" s="47"/>
    </row>
    <row r="961" spans="7:7" ht="14.25" customHeight="1" x14ac:dyDescent="0.3">
      <c r="G961" s="47"/>
    </row>
    <row r="962" spans="7:7" ht="14.25" customHeight="1" x14ac:dyDescent="0.3">
      <c r="G962" s="47"/>
    </row>
    <row r="963" spans="7:7" ht="14.25" customHeight="1" x14ac:dyDescent="0.3">
      <c r="G963" s="47"/>
    </row>
    <row r="964" spans="7:7" ht="14.25" customHeight="1" x14ac:dyDescent="0.3">
      <c r="G964" s="47"/>
    </row>
    <row r="965" spans="7:7" ht="14.25" customHeight="1" x14ac:dyDescent="0.3">
      <c r="G965" s="47"/>
    </row>
    <row r="966" spans="7:7" ht="14.25" customHeight="1" x14ac:dyDescent="0.3">
      <c r="G966" s="47"/>
    </row>
    <row r="967" spans="7:7" ht="14.25" customHeight="1" x14ac:dyDescent="0.3">
      <c r="G967" s="47"/>
    </row>
    <row r="968" spans="7:7" ht="14.25" customHeight="1" x14ac:dyDescent="0.3">
      <c r="G968" s="47"/>
    </row>
    <row r="969" spans="7:7" ht="14.25" customHeight="1" x14ac:dyDescent="0.3">
      <c r="G969" s="47"/>
    </row>
    <row r="970" spans="7:7" ht="14.25" customHeight="1" x14ac:dyDescent="0.3">
      <c r="G970" s="47"/>
    </row>
    <row r="971" spans="7:7" ht="14.25" customHeight="1" x14ac:dyDescent="0.3">
      <c r="G971" s="47"/>
    </row>
    <row r="972" spans="7:7" ht="14.25" customHeight="1" x14ac:dyDescent="0.3">
      <c r="G972" s="47"/>
    </row>
    <row r="973" spans="7:7" ht="14.25" customHeight="1" x14ac:dyDescent="0.3">
      <c r="G973" s="47"/>
    </row>
    <row r="974" spans="7:7" ht="14.25" customHeight="1" x14ac:dyDescent="0.3">
      <c r="G974" s="47"/>
    </row>
    <row r="975" spans="7:7" ht="14.25" customHeight="1" x14ac:dyDescent="0.3">
      <c r="G975" s="47"/>
    </row>
    <row r="976" spans="7:7" ht="14.25" customHeight="1" x14ac:dyDescent="0.3">
      <c r="G976" s="47"/>
    </row>
    <row r="977" spans="7:7" ht="14.25" customHeight="1" x14ac:dyDescent="0.3">
      <c r="G977" s="47"/>
    </row>
    <row r="978" spans="7:7" ht="14.25" customHeight="1" x14ac:dyDescent="0.3">
      <c r="G978" s="47"/>
    </row>
    <row r="979" spans="7:7" ht="14.25" customHeight="1" x14ac:dyDescent="0.3">
      <c r="G979" s="47"/>
    </row>
    <row r="980" spans="7:7" ht="14.25" customHeight="1" x14ac:dyDescent="0.3">
      <c r="G980" s="47"/>
    </row>
    <row r="981" spans="7:7" ht="14.25" customHeight="1" x14ac:dyDescent="0.3">
      <c r="G981" s="47"/>
    </row>
    <row r="982" spans="7:7" ht="14.25" customHeight="1" x14ac:dyDescent="0.3">
      <c r="G982" s="47"/>
    </row>
    <row r="983" spans="7:7" ht="14.25" customHeight="1" x14ac:dyDescent="0.3">
      <c r="G983" s="47"/>
    </row>
    <row r="984" spans="7:7" ht="14.25" customHeight="1" x14ac:dyDescent="0.3">
      <c r="G984" s="47"/>
    </row>
    <row r="985" spans="7:7" ht="14.25" customHeight="1" x14ac:dyDescent="0.3">
      <c r="G985" s="47"/>
    </row>
    <row r="986" spans="7:7" ht="14.25" customHeight="1" x14ac:dyDescent="0.3">
      <c r="G986" s="47"/>
    </row>
    <row r="987" spans="7:7" ht="14.25" customHeight="1" x14ac:dyDescent="0.3">
      <c r="G987" s="47"/>
    </row>
    <row r="988" spans="7:7" ht="14.25" customHeight="1" x14ac:dyDescent="0.3">
      <c r="G988" s="47"/>
    </row>
    <row r="989" spans="7:7" ht="14.25" customHeight="1" x14ac:dyDescent="0.3">
      <c r="G989" s="47"/>
    </row>
    <row r="990" spans="7:7" ht="14.25" customHeight="1" x14ac:dyDescent="0.3">
      <c r="G990" s="47"/>
    </row>
    <row r="991" spans="7:7" ht="14.25" customHeight="1" x14ac:dyDescent="0.3">
      <c r="G991" s="47"/>
    </row>
    <row r="992" spans="7:7" ht="14.25" customHeight="1" x14ac:dyDescent="0.3">
      <c r="G992" s="47"/>
    </row>
    <row r="993" spans="7:7" ht="14.25" customHeight="1" x14ac:dyDescent="0.3">
      <c r="G993" s="47"/>
    </row>
  </sheetData>
  <mergeCells count="3">
    <mergeCell ref="B1:E1"/>
    <mergeCell ref="A2:A3"/>
    <mergeCell ref="B2:E2"/>
  </mergeCells>
  <pageMargins left="0.70866141732283472" right="0.70866141732283472" top="0.74803149606299213" bottom="0.74803149606299213" header="0" footer="0"/>
  <pageSetup scale="5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55A11"/>
    <pageSetUpPr fitToPage="1"/>
  </sheetPr>
  <dimension ref="A1:I1000"/>
  <sheetViews>
    <sheetView workbookViewId="0">
      <pane ySplit="3" topLeftCell="A4" activePane="bottomLeft" state="frozen"/>
      <selection pane="bottomLeft" activeCell="C29" sqref="C29"/>
    </sheetView>
  </sheetViews>
  <sheetFormatPr defaultColWidth="14.44140625" defaultRowHeight="15" customHeight="1" x14ac:dyDescent="0.3"/>
  <cols>
    <col min="1" max="1" width="12.77734375" customWidth="1"/>
    <col min="2" max="2" width="60.77734375" customWidth="1"/>
    <col min="3" max="5" width="14.77734375" customWidth="1"/>
    <col min="6" max="6" width="8.77734375" customWidth="1"/>
    <col min="7" max="7" width="30.77734375" customWidth="1"/>
    <col min="8" max="26" width="8.77734375" customWidth="1"/>
  </cols>
  <sheetData>
    <row r="1" spans="1:9" ht="38.25" customHeight="1" x14ac:dyDescent="0.3">
      <c r="A1" s="62" t="s">
        <v>49</v>
      </c>
      <c r="B1" s="192" t="s">
        <v>145</v>
      </c>
      <c r="C1" s="173"/>
      <c r="D1" s="173"/>
      <c r="E1" s="173"/>
      <c r="F1" s="63"/>
      <c r="G1" s="78" t="s">
        <v>92</v>
      </c>
      <c r="H1" s="48"/>
      <c r="I1" s="48"/>
    </row>
    <row r="2" spans="1:9" ht="30" customHeight="1" x14ac:dyDescent="0.3">
      <c r="A2" s="188" t="s">
        <v>1</v>
      </c>
      <c r="B2" s="190" t="s">
        <v>144</v>
      </c>
      <c r="C2" s="191"/>
      <c r="D2" s="191"/>
      <c r="E2" s="191"/>
      <c r="F2" s="63"/>
      <c r="G2" s="79">
        <f>SUM(E:E)</f>
        <v>7200</v>
      </c>
      <c r="H2" s="49"/>
      <c r="I2" s="49"/>
    </row>
    <row r="3" spans="1:9" ht="30" customHeight="1" x14ac:dyDescent="0.3">
      <c r="A3" s="189"/>
      <c r="B3" s="80" t="s">
        <v>35</v>
      </c>
      <c r="C3" s="69" t="s">
        <v>36</v>
      </c>
      <c r="D3" s="69" t="s">
        <v>12</v>
      </c>
      <c r="E3" s="69" t="s">
        <v>37</v>
      </c>
      <c r="F3" s="63"/>
      <c r="G3" s="81"/>
      <c r="H3" s="49"/>
      <c r="I3" s="49"/>
    </row>
    <row r="4" spans="1:9" ht="14.25" customHeight="1" x14ac:dyDescent="0.3">
      <c r="A4" s="71">
        <v>1</v>
      </c>
      <c r="B4" s="141" t="s">
        <v>75</v>
      </c>
      <c r="C4" s="75">
        <v>600</v>
      </c>
      <c r="D4" s="73">
        <v>12</v>
      </c>
      <c r="E4" s="145">
        <f t="shared" ref="E4:E33" si="0">C4*D4</f>
        <v>7200</v>
      </c>
      <c r="F4" s="63"/>
      <c r="G4" s="63"/>
    </row>
    <row r="5" spans="1:9" ht="14.25" customHeight="1" x14ac:dyDescent="0.3">
      <c r="A5" s="71">
        <f>A4+1</f>
        <v>2</v>
      </c>
      <c r="B5" s="141" t="s">
        <v>91</v>
      </c>
      <c r="C5" s="75">
        <v>0</v>
      </c>
      <c r="D5" s="73">
        <v>1</v>
      </c>
      <c r="E5" s="145">
        <f t="shared" si="0"/>
        <v>0</v>
      </c>
      <c r="F5" s="63"/>
      <c r="G5" s="63"/>
    </row>
    <row r="6" spans="1:9" ht="14.25" customHeight="1" x14ac:dyDescent="0.3">
      <c r="A6" s="71">
        <f t="shared" ref="A6:A33" si="1">A5+1</f>
        <v>3</v>
      </c>
      <c r="B6" s="141" t="s">
        <v>76</v>
      </c>
      <c r="C6" s="75">
        <v>0</v>
      </c>
      <c r="D6" s="73">
        <v>1</v>
      </c>
      <c r="E6" s="145">
        <f t="shared" si="0"/>
        <v>0</v>
      </c>
      <c r="F6" s="63"/>
      <c r="G6" s="63"/>
    </row>
    <row r="7" spans="1:9" ht="14.25" customHeight="1" x14ac:dyDescent="0.3">
      <c r="A7" s="71">
        <f t="shared" si="1"/>
        <v>4</v>
      </c>
      <c r="B7" s="141" t="s">
        <v>79</v>
      </c>
      <c r="C7" s="75">
        <v>0</v>
      </c>
      <c r="D7" s="73">
        <v>1</v>
      </c>
      <c r="E7" s="145">
        <f t="shared" si="0"/>
        <v>0</v>
      </c>
      <c r="F7" s="63"/>
      <c r="G7" s="63"/>
    </row>
    <row r="8" spans="1:9" ht="14.25" customHeight="1" x14ac:dyDescent="0.3">
      <c r="A8" s="71">
        <f t="shared" si="1"/>
        <v>5</v>
      </c>
      <c r="B8" s="141" t="s">
        <v>77</v>
      </c>
      <c r="C8" s="75">
        <v>0</v>
      </c>
      <c r="D8" s="73">
        <v>1</v>
      </c>
      <c r="E8" s="145">
        <f t="shared" si="0"/>
        <v>0</v>
      </c>
      <c r="F8" s="63"/>
      <c r="G8" s="63"/>
    </row>
    <row r="9" spans="1:9" ht="14.25" customHeight="1" x14ac:dyDescent="0.3">
      <c r="A9" s="71">
        <f t="shared" si="1"/>
        <v>6</v>
      </c>
      <c r="B9" s="141" t="s">
        <v>78</v>
      </c>
      <c r="C9" s="75">
        <v>0</v>
      </c>
      <c r="D9" s="73">
        <v>1</v>
      </c>
      <c r="E9" s="145">
        <f t="shared" si="0"/>
        <v>0</v>
      </c>
      <c r="F9" s="63"/>
      <c r="G9" s="63"/>
    </row>
    <row r="10" spans="1:9" ht="14.25" customHeight="1" x14ac:dyDescent="0.3">
      <c r="A10" s="71">
        <f t="shared" si="1"/>
        <v>7</v>
      </c>
      <c r="B10" s="142" t="s">
        <v>80</v>
      </c>
      <c r="C10" s="75">
        <v>0</v>
      </c>
      <c r="D10" s="73">
        <v>1</v>
      </c>
      <c r="E10" s="145">
        <f t="shared" si="0"/>
        <v>0</v>
      </c>
      <c r="F10" s="63"/>
      <c r="G10" s="63"/>
    </row>
    <row r="11" spans="1:9" ht="14.25" customHeight="1" x14ac:dyDescent="0.3">
      <c r="A11" s="71">
        <f t="shared" si="1"/>
        <v>8</v>
      </c>
      <c r="B11" s="141" t="s">
        <v>81</v>
      </c>
      <c r="C11" s="75">
        <v>0</v>
      </c>
      <c r="D11" s="73">
        <v>1</v>
      </c>
      <c r="E11" s="145">
        <f t="shared" si="0"/>
        <v>0</v>
      </c>
      <c r="F11" s="63"/>
      <c r="G11" s="63"/>
    </row>
    <row r="12" spans="1:9" ht="14.25" customHeight="1" x14ac:dyDescent="0.3">
      <c r="A12" s="71">
        <f t="shared" si="1"/>
        <v>9</v>
      </c>
      <c r="B12" s="141" t="s">
        <v>105</v>
      </c>
      <c r="C12" s="75">
        <v>0</v>
      </c>
      <c r="D12" s="73">
        <v>1</v>
      </c>
      <c r="E12" s="145">
        <f t="shared" si="0"/>
        <v>0</v>
      </c>
      <c r="F12" s="63"/>
      <c r="G12" s="63"/>
    </row>
    <row r="13" spans="1:9" ht="14.25" customHeight="1" x14ac:dyDescent="0.3">
      <c r="A13" s="71">
        <f t="shared" si="1"/>
        <v>10</v>
      </c>
      <c r="B13" s="141" t="s">
        <v>106</v>
      </c>
      <c r="C13" s="75">
        <v>0</v>
      </c>
      <c r="D13" s="73">
        <v>1</v>
      </c>
      <c r="E13" s="145">
        <f t="shared" si="0"/>
        <v>0</v>
      </c>
      <c r="F13" s="63"/>
      <c r="G13" s="63"/>
    </row>
    <row r="14" spans="1:9" ht="14.25" customHeight="1" x14ac:dyDescent="0.3">
      <c r="A14" s="71">
        <f t="shared" si="1"/>
        <v>11</v>
      </c>
      <c r="B14" s="141" t="s">
        <v>82</v>
      </c>
      <c r="C14" s="75">
        <v>0</v>
      </c>
      <c r="D14" s="73">
        <v>1</v>
      </c>
      <c r="E14" s="145">
        <f t="shared" si="0"/>
        <v>0</v>
      </c>
      <c r="F14" s="63"/>
      <c r="G14" s="63"/>
    </row>
    <row r="15" spans="1:9" ht="14.25" customHeight="1" x14ac:dyDescent="0.3">
      <c r="A15" s="71">
        <f t="shared" si="1"/>
        <v>12</v>
      </c>
      <c r="B15" s="141" t="s">
        <v>104</v>
      </c>
      <c r="C15" s="75">
        <v>0</v>
      </c>
      <c r="D15" s="73">
        <v>1</v>
      </c>
      <c r="E15" s="145">
        <f t="shared" si="0"/>
        <v>0</v>
      </c>
      <c r="F15" s="63"/>
      <c r="G15" s="63"/>
    </row>
    <row r="16" spans="1:9" ht="14.25" customHeight="1" x14ac:dyDescent="0.3">
      <c r="A16" s="71">
        <f t="shared" si="1"/>
        <v>13</v>
      </c>
      <c r="B16" s="141" t="s">
        <v>83</v>
      </c>
      <c r="C16" s="75">
        <v>0</v>
      </c>
      <c r="D16" s="73">
        <v>1</v>
      </c>
      <c r="E16" s="145">
        <f t="shared" si="0"/>
        <v>0</v>
      </c>
      <c r="F16" s="63"/>
      <c r="G16" s="63"/>
    </row>
    <row r="17" spans="1:7" ht="14.25" customHeight="1" x14ac:dyDescent="0.3">
      <c r="A17" s="71">
        <f t="shared" si="1"/>
        <v>14</v>
      </c>
      <c r="B17" s="141" t="s">
        <v>84</v>
      </c>
      <c r="C17" s="75">
        <v>0</v>
      </c>
      <c r="D17" s="73">
        <v>1</v>
      </c>
      <c r="E17" s="145">
        <f t="shared" si="0"/>
        <v>0</v>
      </c>
      <c r="F17" s="63"/>
      <c r="G17" s="63"/>
    </row>
    <row r="18" spans="1:7" ht="14.25" customHeight="1" x14ac:dyDescent="0.3">
      <c r="A18" s="71">
        <f t="shared" si="1"/>
        <v>15</v>
      </c>
      <c r="B18" s="141" t="s">
        <v>85</v>
      </c>
      <c r="C18" s="75">
        <v>0</v>
      </c>
      <c r="D18" s="73">
        <v>1</v>
      </c>
      <c r="E18" s="145">
        <f t="shared" si="0"/>
        <v>0</v>
      </c>
      <c r="F18" s="63"/>
      <c r="G18" s="63"/>
    </row>
    <row r="19" spans="1:7" ht="14.25" customHeight="1" x14ac:dyDescent="0.3">
      <c r="A19" s="71">
        <f t="shared" si="1"/>
        <v>16</v>
      </c>
      <c r="B19" s="143" t="s">
        <v>86</v>
      </c>
      <c r="C19" s="75">
        <v>0</v>
      </c>
      <c r="D19" s="73">
        <v>1</v>
      </c>
      <c r="E19" s="145">
        <f t="shared" si="0"/>
        <v>0</v>
      </c>
      <c r="F19" s="63"/>
      <c r="G19" s="63"/>
    </row>
    <row r="20" spans="1:7" ht="14.25" customHeight="1" x14ac:dyDescent="0.3">
      <c r="A20" s="71">
        <f t="shared" si="1"/>
        <v>17</v>
      </c>
      <c r="B20" s="143" t="s">
        <v>87</v>
      </c>
      <c r="C20" s="75">
        <v>0</v>
      </c>
      <c r="D20" s="73">
        <v>1</v>
      </c>
      <c r="E20" s="145">
        <f t="shared" si="0"/>
        <v>0</v>
      </c>
      <c r="F20" s="63"/>
      <c r="G20" s="63"/>
    </row>
    <row r="21" spans="1:7" ht="14.25" customHeight="1" x14ac:dyDescent="0.3">
      <c r="A21" s="71">
        <f t="shared" si="1"/>
        <v>18</v>
      </c>
      <c r="B21" s="141" t="s">
        <v>88</v>
      </c>
      <c r="C21" s="75">
        <v>0</v>
      </c>
      <c r="D21" s="73">
        <v>1</v>
      </c>
      <c r="E21" s="145">
        <f t="shared" si="0"/>
        <v>0</v>
      </c>
      <c r="F21" s="63"/>
      <c r="G21" s="63"/>
    </row>
    <row r="22" spans="1:7" ht="14.25" customHeight="1" x14ac:dyDescent="0.3">
      <c r="A22" s="71">
        <f t="shared" si="1"/>
        <v>19</v>
      </c>
      <c r="B22" s="141" t="s">
        <v>89</v>
      </c>
      <c r="C22" s="75">
        <v>0</v>
      </c>
      <c r="D22" s="73">
        <v>1</v>
      </c>
      <c r="E22" s="145">
        <f t="shared" si="0"/>
        <v>0</v>
      </c>
      <c r="F22" s="63"/>
      <c r="G22" s="63"/>
    </row>
    <row r="23" spans="1:7" ht="14.25" customHeight="1" x14ac:dyDescent="0.3">
      <c r="A23" s="71">
        <f t="shared" si="1"/>
        <v>20</v>
      </c>
      <c r="B23" s="141" t="s">
        <v>90</v>
      </c>
      <c r="C23" s="75">
        <v>0</v>
      </c>
      <c r="D23" s="73">
        <v>1</v>
      </c>
      <c r="E23" s="145">
        <f t="shared" si="0"/>
        <v>0</v>
      </c>
      <c r="F23" s="63"/>
      <c r="G23" s="63"/>
    </row>
    <row r="24" spans="1:7" ht="14.25" customHeight="1" x14ac:dyDescent="0.3">
      <c r="A24" s="71">
        <f t="shared" si="1"/>
        <v>21</v>
      </c>
      <c r="B24" s="141" t="s">
        <v>107</v>
      </c>
      <c r="C24" s="75">
        <v>0</v>
      </c>
      <c r="D24" s="73">
        <v>1</v>
      </c>
      <c r="E24" s="145">
        <f t="shared" si="0"/>
        <v>0</v>
      </c>
      <c r="F24" s="63"/>
      <c r="G24" s="63"/>
    </row>
    <row r="25" spans="1:7" ht="14.25" customHeight="1" x14ac:dyDescent="0.3">
      <c r="A25" s="71">
        <f t="shared" si="1"/>
        <v>22</v>
      </c>
      <c r="B25" s="144"/>
      <c r="C25" s="75"/>
      <c r="D25" s="73"/>
      <c r="E25" s="145">
        <f t="shared" si="0"/>
        <v>0</v>
      </c>
      <c r="F25" s="63"/>
      <c r="G25" s="63"/>
    </row>
    <row r="26" spans="1:7" ht="14.25" customHeight="1" x14ac:dyDescent="0.3">
      <c r="A26" s="71">
        <f t="shared" si="1"/>
        <v>23</v>
      </c>
      <c r="B26" s="144"/>
      <c r="C26" s="75"/>
      <c r="D26" s="73"/>
      <c r="E26" s="145">
        <f t="shared" si="0"/>
        <v>0</v>
      </c>
      <c r="F26" s="63"/>
      <c r="G26" s="63"/>
    </row>
    <row r="27" spans="1:7" ht="14.25" customHeight="1" x14ac:dyDescent="0.3">
      <c r="A27" s="71">
        <f t="shared" si="1"/>
        <v>24</v>
      </c>
      <c r="B27" s="144"/>
      <c r="C27" s="75"/>
      <c r="D27" s="73"/>
      <c r="E27" s="145">
        <f t="shared" si="0"/>
        <v>0</v>
      </c>
      <c r="F27" s="63"/>
      <c r="G27" s="63"/>
    </row>
    <row r="28" spans="1:7" ht="14.25" customHeight="1" x14ac:dyDescent="0.3">
      <c r="A28" s="71">
        <f t="shared" si="1"/>
        <v>25</v>
      </c>
      <c r="B28" s="144"/>
      <c r="C28" s="75"/>
      <c r="D28" s="73"/>
      <c r="E28" s="145">
        <f t="shared" si="0"/>
        <v>0</v>
      </c>
      <c r="F28" s="63"/>
      <c r="G28" s="63"/>
    </row>
    <row r="29" spans="1:7" ht="14.25" customHeight="1" x14ac:dyDescent="0.3">
      <c r="A29" s="71">
        <f t="shared" si="1"/>
        <v>26</v>
      </c>
      <c r="B29" s="144"/>
      <c r="C29" s="75"/>
      <c r="D29" s="73"/>
      <c r="E29" s="145">
        <f t="shared" si="0"/>
        <v>0</v>
      </c>
      <c r="F29" s="63"/>
      <c r="G29" s="63"/>
    </row>
    <row r="30" spans="1:7" ht="14.25" customHeight="1" x14ac:dyDescent="0.3">
      <c r="A30" s="71">
        <f t="shared" si="1"/>
        <v>27</v>
      </c>
      <c r="B30" s="144"/>
      <c r="C30" s="75"/>
      <c r="D30" s="73"/>
      <c r="E30" s="145">
        <f t="shared" si="0"/>
        <v>0</v>
      </c>
      <c r="F30" s="63"/>
      <c r="G30" s="63"/>
    </row>
    <row r="31" spans="1:7" ht="14.25" customHeight="1" x14ac:dyDescent="0.3">
      <c r="A31" s="71">
        <f t="shared" si="1"/>
        <v>28</v>
      </c>
      <c r="B31" s="144"/>
      <c r="C31" s="75"/>
      <c r="D31" s="73"/>
      <c r="E31" s="145">
        <f t="shared" si="0"/>
        <v>0</v>
      </c>
      <c r="F31" s="63"/>
      <c r="G31" s="63"/>
    </row>
    <row r="32" spans="1:7" ht="14.25" customHeight="1" x14ac:dyDescent="0.3">
      <c r="A32" s="71">
        <f t="shared" si="1"/>
        <v>29</v>
      </c>
      <c r="B32" s="144"/>
      <c r="C32" s="75"/>
      <c r="D32" s="73"/>
      <c r="E32" s="145">
        <f t="shared" si="0"/>
        <v>0</v>
      </c>
      <c r="F32" s="63"/>
      <c r="G32" s="63"/>
    </row>
    <row r="33" spans="1:7" ht="14.25" customHeight="1" x14ac:dyDescent="0.3">
      <c r="A33" s="71">
        <f t="shared" si="1"/>
        <v>30</v>
      </c>
      <c r="B33" s="144"/>
      <c r="C33" s="75"/>
      <c r="D33" s="73"/>
      <c r="E33" s="145">
        <f t="shared" si="0"/>
        <v>0</v>
      </c>
      <c r="F33" s="63"/>
      <c r="G33" s="63"/>
    </row>
    <row r="34" spans="1:7" ht="14.25" customHeight="1" x14ac:dyDescent="0.3"/>
    <row r="35" spans="1:7" ht="14.25" customHeight="1" x14ac:dyDescent="0.3"/>
    <row r="36" spans="1:7" ht="14.25" customHeight="1" x14ac:dyDescent="0.3"/>
    <row r="37" spans="1:7" ht="14.25" customHeight="1" x14ac:dyDescent="0.3"/>
    <row r="38" spans="1:7" ht="14.25" customHeight="1" x14ac:dyDescent="0.3"/>
    <row r="39" spans="1:7" ht="14.25" customHeight="1" x14ac:dyDescent="0.3"/>
    <row r="40" spans="1:7" ht="14.25" customHeight="1" x14ac:dyDescent="0.3"/>
    <row r="41" spans="1:7" ht="14.25" customHeight="1" x14ac:dyDescent="0.3"/>
    <row r="42" spans="1:7" ht="14.25" customHeight="1" x14ac:dyDescent="0.3"/>
    <row r="43" spans="1:7" ht="14.25" customHeight="1" x14ac:dyDescent="0.3"/>
    <row r="44" spans="1:7" ht="14.25" customHeight="1" x14ac:dyDescent="0.3"/>
    <row r="45" spans="1:7" ht="14.25" customHeight="1" x14ac:dyDescent="0.3"/>
    <row r="46" spans="1:7" ht="14.25" customHeight="1" x14ac:dyDescent="0.3"/>
    <row r="47" spans="1:7" ht="14.25" customHeight="1" x14ac:dyDescent="0.3"/>
    <row r="48" spans="1:7"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3">
    <mergeCell ref="B1:E1"/>
    <mergeCell ref="A2:A3"/>
    <mergeCell ref="B2:E2"/>
  </mergeCells>
  <pageMargins left="0.70866141732283472" right="0.70866141732283472" top="0.74803149606299213" bottom="0.74803149606299213" header="0" footer="0"/>
  <pageSetup scale="5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D965"/>
    <pageSetUpPr fitToPage="1"/>
  </sheetPr>
  <dimension ref="A1:I1000"/>
  <sheetViews>
    <sheetView workbookViewId="0">
      <pane ySplit="3" topLeftCell="A4" activePane="bottomLeft" state="frozen"/>
      <selection pane="bottomLeft" activeCell="D15" sqref="D15"/>
    </sheetView>
  </sheetViews>
  <sheetFormatPr defaultColWidth="14.44140625" defaultRowHeight="15" customHeight="1" x14ac:dyDescent="0.25"/>
  <cols>
    <col min="1" max="1" width="12.77734375" style="63" customWidth="1"/>
    <col min="2" max="2" width="60.77734375" style="63" customWidth="1"/>
    <col min="3" max="5" width="14.77734375" style="63" customWidth="1"/>
    <col min="6" max="6" width="8.77734375" style="63" customWidth="1"/>
    <col min="7" max="7" width="30.77734375" style="63" customWidth="1"/>
    <col min="8" max="26" width="8.77734375" style="63" customWidth="1"/>
    <col min="27" max="16384" width="14.44140625" style="63"/>
  </cols>
  <sheetData>
    <row r="1" spans="1:9" ht="36.75" customHeight="1" x14ac:dyDescent="0.25">
      <c r="A1" s="62" t="s">
        <v>49</v>
      </c>
      <c r="B1" s="193" t="s">
        <v>39</v>
      </c>
      <c r="C1" s="173"/>
      <c r="D1" s="173"/>
      <c r="E1" s="173"/>
      <c r="G1" s="83" t="s">
        <v>40</v>
      </c>
      <c r="H1" s="84"/>
      <c r="I1" s="84"/>
    </row>
    <row r="2" spans="1:9" ht="33" x14ac:dyDescent="0.25">
      <c r="A2" s="188" t="s">
        <v>1</v>
      </c>
      <c r="B2" s="190" t="s">
        <v>118</v>
      </c>
      <c r="C2" s="194"/>
      <c r="D2" s="194"/>
      <c r="E2" s="194"/>
      <c r="G2" s="79">
        <f>SUM(E:E)</f>
        <v>1100</v>
      </c>
      <c r="H2" s="81"/>
      <c r="I2" s="81"/>
    </row>
    <row r="3" spans="1:9" ht="24" customHeight="1" x14ac:dyDescent="0.25">
      <c r="A3" s="189"/>
      <c r="B3" s="69" t="s">
        <v>35</v>
      </c>
      <c r="C3" s="114" t="s">
        <v>36</v>
      </c>
      <c r="D3" s="69" t="s">
        <v>41</v>
      </c>
      <c r="E3" s="69" t="s">
        <v>37</v>
      </c>
      <c r="G3" s="81"/>
      <c r="H3" s="81"/>
      <c r="I3" s="81"/>
    </row>
    <row r="4" spans="1:9" ht="14.25" customHeight="1" x14ac:dyDescent="0.25">
      <c r="A4" s="71">
        <v>1</v>
      </c>
      <c r="B4" s="141" t="s">
        <v>109</v>
      </c>
      <c r="C4" s="115">
        <v>50</v>
      </c>
      <c r="D4" s="113">
        <v>12</v>
      </c>
      <c r="E4" s="145">
        <f t="shared" ref="E4:E33" si="0">C4*D4</f>
        <v>600</v>
      </c>
    </row>
    <row r="5" spans="1:9" ht="14.25" customHeight="1" x14ac:dyDescent="0.25">
      <c r="A5" s="71">
        <f t="shared" ref="A5:A33" si="1">A4+1</f>
        <v>2</v>
      </c>
      <c r="B5" s="141" t="s">
        <v>110</v>
      </c>
      <c r="C5" s="115">
        <v>500</v>
      </c>
      <c r="D5" s="113">
        <v>1</v>
      </c>
      <c r="E5" s="145">
        <f t="shared" si="0"/>
        <v>500</v>
      </c>
    </row>
    <row r="6" spans="1:9" ht="14.25" customHeight="1" x14ac:dyDescent="0.25">
      <c r="A6" s="71">
        <f t="shared" si="1"/>
        <v>3</v>
      </c>
      <c r="B6" s="141" t="s">
        <v>111</v>
      </c>
      <c r="C6" s="115">
        <v>0</v>
      </c>
      <c r="D6" s="113">
        <v>1</v>
      </c>
      <c r="E6" s="145">
        <f t="shared" si="0"/>
        <v>0</v>
      </c>
    </row>
    <row r="7" spans="1:9" ht="14.25" customHeight="1" x14ac:dyDescent="0.25">
      <c r="A7" s="71">
        <f t="shared" si="1"/>
        <v>4</v>
      </c>
      <c r="B7" s="141" t="s">
        <v>112</v>
      </c>
      <c r="C7" s="115">
        <v>0</v>
      </c>
      <c r="D7" s="113">
        <v>1</v>
      </c>
      <c r="E7" s="145">
        <f t="shared" si="0"/>
        <v>0</v>
      </c>
    </row>
    <row r="8" spans="1:9" ht="14.25" customHeight="1" x14ac:dyDescent="0.25">
      <c r="A8" s="71">
        <f t="shared" si="1"/>
        <v>5</v>
      </c>
      <c r="B8" s="141" t="s">
        <v>42</v>
      </c>
      <c r="C8" s="115">
        <v>0</v>
      </c>
      <c r="D8" s="113">
        <v>1</v>
      </c>
      <c r="E8" s="145">
        <f t="shared" si="0"/>
        <v>0</v>
      </c>
    </row>
    <row r="9" spans="1:9" ht="14.25" customHeight="1" x14ac:dyDescent="0.25">
      <c r="A9" s="71">
        <f t="shared" si="1"/>
        <v>6</v>
      </c>
      <c r="B9" s="142" t="s">
        <v>113</v>
      </c>
      <c r="C9" s="115">
        <v>0</v>
      </c>
      <c r="D9" s="113">
        <v>1</v>
      </c>
      <c r="E9" s="145">
        <f t="shared" si="0"/>
        <v>0</v>
      </c>
    </row>
    <row r="10" spans="1:9" ht="14.25" customHeight="1" x14ac:dyDescent="0.25">
      <c r="A10" s="71">
        <f t="shared" si="1"/>
        <v>7</v>
      </c>
      <c r="B10" s="141" t="s">
        <v>43</v>
      </c>
      <c r="C10" s="115">
        <v>0</v>
      </c>
      <c r="D10" s="113">
        <v>1</v>
      </c>
      <c r="E10" s="145">
        <f t="shared" si="0"/>
        <v>0</v>
      </c>
    </row>
    <row r="11" spans="1:9" ht="14.25" customHeight="1" x14ac:dyDescent="0.25">
      <c r="A11" s="71">
        <f t="shared" si="1"/>
        <v>8</v>
      </c>
      <c r="B11" s="141" t="s">
        <v>114</v>
      </c>
      <c r="C11" s="115">
        <v>0</v>
      </c>
      <c r="D11" s="113">
        <v>1</v>
      </c>
      <c r="E11" s="145">
        <f t="shared" si="0"/>
        <v>0</v>
      </c>
    </row>
    <row r="12" spans="1:9" ht="14.25" customHeight="1" x14ac:dyDescent="0.25">
      <c r="A12" s="71">
        <f t="shared" si="1"/>
        <v>9</v>
      </c>
      <c r="B12" s="141" t="s">
        <v>115</v>
      </c>
      <c r="C12" s="115">
        <v>0</v>
      </c>
      <c r="D12" s="113">
        <v>1</v>
      </c>
      <c r="E12" s="145">
        <f t="shared" si="0"/>
        <v>0</v>
      </c>
    </row>
    <row r="13" spans="1:9" ht="14.25" customHeight="1" x14ac:dyDescent="0.25">
      <c r="A13" s="71">
        <f t="shared" si="1"/>
        <v>10</v>
      </c>
      <c r="B13" s="141" t="s">
        <v>116</v>
      </c>
      <c r="C13" s="115">
        <v>0</v>
      </c>
      <c r="D13" s="113">
        <v>1</v>
      </c>
      <c r="E13" s="145">
        <f t="shared" si="0"/>
        <v>0</v>
      </c>
    </row>
    <row r="14" spans="1:9" ht="14.25" customHeight="1" x14ac:dyDescent="0.25">
      <c r="A14" s="71">
        <f t="shared" si="1"/>
        <v>11</v>
      </c>
      <c r="B14" s="141" t="s">
        <v>117</v>
      </c>
      <c r="C14" s="115">
        <v>0</v>
      </c>
      <c r="D14" s="113">
        <v>1</v>
      </c>
      <c r="E14" s="145">
        <f t="shared" si="0"/>
        <v>0</v>
      </c>
    </row>
    <row r="15" spans="1:9" ht="14.25" customHeight="1" x14ac:dyDescent="0.25">
      <c r="A15" s="71">
        <f t="shared" si="1"/>
        <v>12</v>
      </c>
      <c r="B15" s="144"/>
      <c r="C15" s="115"/>
      <c r="D15" s="113"/>
      <c r="E15" s="145">
        <f t="shared" si="0"/>
        <v>0</v>
      </c>
    </row>
    <row r="16" spans="1:9" ht="14.25" customHeight="1" x14ac:dyDescent="0.25">
      <c r="A16" s="71">
        <f t="shared" si="1"/>
        <v>13</v>
      </c>
      <c r="B16" s="144"/>
      <c r="C16" s="115"/>
      <c r="D16" s="113"/>
      <c r="E16" s="145">
        <f t="shared" si="0"/>
        <v>0</v>
      </c>
    </row>
    <row r="17" spans="1:5" ht="14.25" customHeight="1" x14ac:dyDescent="0.25">
      <c r="A17" s="71">
        <f t="shared" si="1"/>
        <v>14</v>
      </c>
      <c r="B17" s="144"/>
      <c r="C17" s="115"/>
      <c r="D17" s="113"/>
      <c r="E17" s="145">
        <f t="shared" si="0"/>
        <v>0</v>
      </c>
    </row>
    <row r="18" spans="1:5" ht="14.25" customHeight="1" x14ac:dyDescent="0.25">
      <c r="A18" s="71">
        <f t="shared" si="1"/>
        <v>15</v>
      </c>
      <c r="B18" s="146"/>
      <c r="C18" s="115"/>
      <c r="D18" s="113"/>
      <c r="E18" s="145">
        <f t="shared" si="0"/>
        <v>0</v>
      </c>
    </row>
    <row r="19" spans="1:5" ht="14.25" customHeight="1" x14ac:dyDescent="0.25">
      <c r="A19" s="71">
        <f t="shared" si="1"/>
        <v>16</v>
      </c>
      <c r="B19" s="146"/>
      <c r="C19" s="115"/>
      <c r="D19" s="113"/>
      <c r="E19" s="145">
        <f t="shared" si="0"/>
        <v>0</v>
      </c>
    </row>
    <row r="20" spans="1:5" ht="14.25" customHeight="1" x14ac:dyDescent="0.25">
      <c r="A20" s="71">
        <f t="shared" si="1"/>
        <v>17</v>
      </c>
      <c r="B20" s="144"/>
      <c r="C20" s="115"/>
      <c r="D20" s="113"/>
      <c r="E20" s="145">
        <f t="shared" si="0"/>
        <v>0</v>
      </c>
    </row>
    <row r="21" spans="1:5" ht="14.25" customHeight="1" x14ac:dyDescent="0.25">
      <c r="A21" s="71">
        <f t="shared" si="1"/>
        <v>18</v>
      </c>
      <c r="B21" s="144"/>
      <c r="C21" s="115"/>
      <c r="D21" s="113"/>
      <c r="E21" s="145">
        <f t="shared" si="0"/>
        <v>0</v>
      </c>
    </row>
    <row r="22" spans="1:5" ht="14.25" customHeight="1" x14ac:dyDescent="0.25">
      <c r="A22" s="71">
        <f t="shared" si="1"/>
        <v>19</v>
      </c>
      <c r="B22" s="144"/>
      <c r="C22" s="115"/>
      <c r="D22" s="113"/>
      <c r="E22" s="145">
        <f t="shared" si="0"/>
        <v>0</v>
      </c>
    </row>
    <row r="23" spans="1:5" ht="14.25" customHeight="1" x14ac:dyDescent="0.25">
      <c r="A23" s="71">
        <f t="shared" si="1"/>
        <v>20</v>
      </c>
      <c r="B23" s="144"/>
      <c r="C23" s="115"/>
      <c r="D23" s="113"/>
      <c r="E23" s="145">
        <f t="shared" si="0"/>
        <v>0</v>
      </c>
    </row>
    <row r="24" spans="1:5" ht="14.25" customHeight="1" x14ac:dyDescent="0.25">
      <c r="A24" s="71">
        <f t="shared" si="1"/>
        <v>21</v>
      </c>
      <c r="B24" s="144"/>
      <c r="C24" s="115"/>
      <c r="D24" s="113"/>
      <c r="E24" s="145">
        <f t="shared" si="0"/>
        <v>0</v>
      </c>
    </row>
    <row r="25" spans="1:5" ht="14.25" customHeight="1" x14ac:dyDescent="0.25">
      <c r="A25" s="71">
        <f t="shared" si="1"/>
        <v>22</v>
      </c>
      <c r="B25" s="144"/>
      <c r="C25" s="115"/>
      <c r="D25" s="113"/>
      <c r="E25" s="145">
        <f t="shared" si="0"/>
        <v>0</v>
      </c>
    </row>
    <row r="26" spans="1:5" ht="14.25" customHeight="1" x14ac:dyDescent="0.25">
      <c r="A26" s="71">
        <f t="shared" si="1"/>
        <v>23</v>
      </c>
      <c r="B26" s="144"/>
      <c r="C26" s="115"/>
      <c r="D26" s="113"/>
      <c r="E26" s="145">
        <f t="shared" si="0"/>
        <v>0</v>
      </c>
    </row>
    <row r="27" spans="1:5" ht="14.25" customHeight="1" x14ac:dyDescent="0.25">
      <c r="A27" s="71">
        <f t="shared" si="1"/>
        <v>24</v>
      </c>
      <c r="B27" s="144"/>
      <c r="C27" s="115"/>
      <c r="D27" s="113"/>
      <c r="E27" s="145">
        <f t="shared" si="0"/>
        <v>0</v>
      </c>
    </row>
    <row r="28" spans="1:5" ht="14.25" customHeight="1" x14ac:dyDescent="0.25">
      <c r="A28" s="71">
        <f t="shared" si="1"/>
        <v>25</v>
      </c>
      <c r="B28" s="144"/>
      <c r="C28" s="115"/>
      <c r="D28" s="113"/>
      <c r="E28" s="145">
        <f t="shared" si="0"/>
        <v>0</v>
      </c>
    </row>
    <row r="29" spans="1:5" ht="14.25" customHeight="1" x14ac:dyDescent="0.25">
      <c r="A29" s="71">
        <f t="shared" si="1"/>
        <v>26</v>
      </c>
      <c r="B29" s="144"/>
      <c r="C29" s="115"/>
      <c r="D29" s="113"/>
      <c r="E29" s="145">
        <f t="shared" si="0"/>
        <v>0</v>
      </c>
    </row>
    <row r="30" spans="1:5" ht="14.25" customHeight="1" x14ac:dyDescent="0.25">
      <c r="A30" s="71">
        <f t="shared" si="1"/>
        <v>27</v>
      </c>
      <c r="B30" s="144"/>
      <c r="C30" s="115"/>
      <c r="D30" s="113"/>
      <c r="E30" s="145">
        <f t="shared" si="0"/>
        <v>0</v>
      </c>
    </row>
    <row r="31" spans="1:5" ht="14.25" customHeight="1" x14ac:dyDescent="0.25">
      <c r="A31" s="71">
        <f t="shared" si="1"/>
        <v>28</v>
      </c>
      <c r="B31" s="144"/>
      <c r="C31" s="115"/>
      <c r="D31" s="113"/>
      <c r="E31" s="145">
        <f t="shared" si="0"/>
        <v>0</v>
      </c>
    </row>
    <row r="32" spans="1:5" ht="14.25" customHeight="1" x14ac:dyDescent="0.25">
      <c r="A32" s="71">
        <f t="shared" si="1"/>
        <v>29</v>
      </c>
      <c r="B32" s="144"/>
      <c r="C32" s="115"/>
      <c r="D32" s="113"/>
      <c r="E32" s="145">
        <f t="shared" si="0"/>
        <v>0</v>
      </c>
    </row>
    <row r="33" spans="1:5" ht="14.25" customHeight="1" x14ac:dyDescent="0.25">
      <c r="A33" s="71">
        <f t="shared" si="1"/>
        <v>30</v>
      </c>
      <c r="B33" s="144"/>
      <c r="C33" s="115"/>
      <c r="D33" s="113"/>
      <c r="E33" s="145">
        <f t="shared" si="0"/>
        <v>0</v>
      </c>
    </row>
    <row r="34" spans="1:5" ht="14.25" customHeight="1" x14ac:dyDescent="0.25"/>
    <row r="35" spans="1:5" ht="14.25" customHeight="1" x14ac:dyDescent="0.25"/>
    <row r="36" spans="1:5" ht="14.25" customHeight="1" x14ac:dyDescent="0.25"/>
    <row r="37" spans="1:5" ht="14.25" customHeight="1" x14ac:dyDescent="0.25"/>
    <row r="38" spans="1:5" ht="14.25" customHeight="1" x14ac:dyDescent="0.25"/>
    <row r="39" spans="1:5" ht="14.25" customHeight="1" x14ac:dyDescent="0.25"/>
    <row r="40" spans="1:5" ht="14.25" customHeight="1" x14ac:dyDescent="0.25"/>
    <row r="41" spans="1:5" ht="14.25" customHeight="1" x14ac:dyDescent="0.25"/>
    <row r="42" spans="1:5" ht="14.25" customHeight="1" x14ac:dyDescent="0.25"/>
    <row r="43" spans="1:5" ht="14.25" customHeight="1" x14ac:dyDescent="0.25"/>
    <row r="44" spans="1:5" ht="14.25" customHeight="1" x14ac:dyDescent="0.25"/>
    <row r="45" spans="1:5" ht="14.25" customHeight="1" x14ac:dyDescent="0.25"/>
    <row r="46" spans="1:5" ht="14.25" customHeight="1" x14ac:dyDescent="0.25"/>
    <row r="47" spans="1:5" ht="14.25" customHeight="1" x14ac:dyDescent="0.25"/>
    <row r="48" spans="1:5"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3">
    <mergeCell ref="B1:E1"/>
    <mergeCell ref="A2:A3"/>
    <mergeCell ref="B2:E2"/>
  </mergeCells>
  <pageMargins left="0.70866141732283472" right="0.70866141732283472" top="0.74803149606299213" bottom="0.74803149606299213" header="0" footer="0"/>
  <pageSetup scale="5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F7F7F"/>
    <pageSetUpPr fitToPage="1"/>
  </sheetPr>
  <dimension ref="A1:M1001"/>
  <sheetViews>
    <sheetView zoomScale="80" zoomScaleNormal="80" workbookViewId="0">
      <selection activeCell="F6" sqref="F6"/>
    </sheetView>
  </sheetViews>
  <sheetFormatPr defaultColWidth="14.44140625" defaultRowHeight="15" customHeight="1" x14ac:dyDescent="0.25"/>
  <cols>
    <col min="1" max="1" width="30.6640625" style="63" bestFit="1" customWidth="1"/>
    <col min="2" max="2" width="10.44140625" style="63" bestFit="1" customWidth="1"/>
    <col min="3" max="3" width="18.6640625" style="63" bestFit="1" customWidth="1"/>
    <col min="4" max="4" width="16.5546875" style="63" bestFit="1" customWidth="1"/>
    <col min="5" max="5" width="27.109375" style="63" bestFit="1" customWidth="1"/>
    <col min="6" max="6" width="19" style="63" customWidth="1"/>
    <col min="7" max="7" width="32.44140625" style="63" bestFit="1" customWidth="1"/>
    <col min="8" max="8" width="26.44140625" style="63" bestFit="1" customWidth="1"/>
    <col min="9" max="9" width="1.77734375" style="63" customWidth="1"/>
    <col min="10" max="10" width="25.21875" style="63" customWidth="1"/>
    <col min="11" max="11" width="23.109375" style="63" customWidth="1"/>
    <col min="12" max="12" width="21.88671875" style="63" bestFit="1" customWidth="1"/>
    <col min="13" max="13" width="18.77734375" style="63" bestFit="1" customWidth="1"/>
    <col min="14" max="27" width="8.77734375" style="63" customWidth="1"/>
    <col min="28" max="16384" width="14.44140625" style="63"/>
  </cols>
  <sheetData>
    <row r="1" spans="1:13" ht="73.5" customHeight="1" thickBot="1" x14ac:dyDescent="0.3">
      <c r="B1" s="85" t="s">
        <v>14</v>
      </c>
      <c r="C1" s="85" t="s">
        <v>44</v>
      </c>
      <c r="D1" s="86" t="s">
        <v>103</v>
      </c>
      <c r="E1" s="87" t="s">
        <v>73</v>
      </c>
      <c r="F1" s="88" t="s">
        <v>74</v>
      </c>
      <c r="G1" s="120" t="s">
        <v>123</v>
      </c>
      <c r="H1" s="121" t="s">
        <v>124</v>
      </c>
      <c r="I1" s="109"/>
      <c r="J1" s="122" t="s">
        <v>122</v>
      </c>
      <c r="K1" s="110" t="s">
        <v>125</v>
      </c>
      <c r="L1" s="110" t="s">
        <v>126</v>
      </c>
    </row>
    <row r="2" spans="1:13" ht="39.75" customHeight="1" thickBot="1" x14ac:dyDescent="0.3">
      <c r="A2" s="89" t="s">
        <v>95</v>
      </c>
      <c r="B2" s="107">
        <f>'CALCOLO NETTO'!E5</f>
        <v>7.2499999999999995E-2</v>
      </c>
      <c r="C2" s="107">
        <f>'CALCOLO NETTO'!G5</f>
        <v>0.05</v>
      </c>
      <c r="D2" s="103">
        <f>'CALCOLO NETTO'!K5</f>
        <v>21611.932249999998</v>
      </c>
      <c r="E2" s="104">
        <f>'COSTI PROF.'!G2</f>
        <v>1100</v>
      </c>
      <c r="F2" s="105">
        <f>'COSTI PERS.'!G2</f>
        <v>7200</v>
      </c>
      <c r="G2" s="160">
        <f>SUM(D2,F6,-E2,-F2)</f>
        <v>13311.932249999998</v>
      </c>
      <c r="H2" s="161">
        <f t="shared" ref="H2:H3" si="0">G2/12</f>
        <v>1109.3276874999999</v>
      </c>
      <c r="I2" s="108"/>
      <c r="J2" s="112">
        <f>INVESTIMENTI!G2</f>
        <v>1100</v>
      </c>
      <c r="K2" s="111">
        <f>SUM(G2,-J2)</f>
        <v>12211.932249999998</v>
      </c>
      <c r="L2" s="106">
        <f t="shared" ref="L2:L3" si="1">K2/12</f>
        <v>1017.6610208333332</v>
      </c>
    </row>
    <row r="3" spans="1:13" ht="39.75" customHeight="1" thickBot="1" x14ac:dyDescent="0.3">
      <c r="A3" s="89" t="s">
        <v>96</v>
      </c>
      <c r="B3" s="107">
        <f>'CALCOLO NETTO'!E10</f>
        <v>0.26119999999999999</v>
      </c>
      <c r="C3" s="107">
        <f>'CALCOLO NETTO'!H10</f>
        <v>0.05</v>
      </c>
      <c r="D3" s="103">
        <f>'CALCOLO NETTO'!K10</f>
        <v>18342.074120000001</v>
      </c>
      <c r="E3" s="104">
        <f>'COSTI PROF.'!G2</f>
        <v>1100</v>
      </c>
      <c r="F3" s="105">
        <f>'COSTI PERS.'!G2</f>
        <v>7200</v>
      </c>
      <c r="G3" s="162">
        <f>SUM(D3,F6,-E3,-F3)</f>
        <v>10042.074120000001</v>
      </c>
      <c r="H3" s="163">
        <f t="shared" si="0"/>
        <v>836.83951000000013</v>
      </c>
      <c r="I3" s="108"/>
      <c r="J3" s="112">
        <f>INVESTIMENTI!G2</f>
        <v>1100</v>
      </c>
      <c r="K3" s="111">
        <f>SUM(G3,-J3)</f>
        <v>8942.0741200000011</v>
      </c>
      <c r="L3" s="106">
        <f t="shared" si="1"/>
        <v>745.17284333333339</v>
      </c>
    </row>
    <row r="4" spans="1:13" ht="14.25" customHeight="1" x14ac:dyDescent="0.25">
      <c r="A4" s="91"/>
      <c r="B4" s="92"/>
      <c r="C4" s="198" t="s">
        <v>97</v>
      </c>
      <c r="D4" s="199"/>
      <c r="E4" s="199"/>
      <c r="F4" s="199"/>
      <c r="G4" s="199"/>
      <c r="H4" s="199"/>
      <c r="I4" s="199"/>
      <c r="J4" s="199"/>
      <c r="K4" s="199"/>
      <c r="L4" s="199"/>
    </row>
    <row r="5" spans="1:13" ht="14.25" customHeight="1" x14ac:dyDescent="0.25">
      <c r="A5" s="200"/>
      <c r="B5" s="199"/>
      <c r="C5" s="199"/>
      <c r="D5" s="199"/>
      <c r="E5" s="199"/>
      <c r="F5" s="199"/>
      <c r="G5" s="199"/>
      <c r="H5" s="199"/>
      <c r="I5" s="199"/>
      <c r="J5" s="199"/>
      <c r="K5" s="199"/>
      <c r="L5" s="199"/>
      <c r="M5" s="199"/>
    </row>
    <row r="6" spans="1:13" ht="54" customHeight="1" x14ac:dyDescent="0.25">
      <c r="A6" s="201" t="s">
        <v>108</v>
      </c>
      <c r="B6" s="199"/>
      <c r="C6" s="199"/>
      <c r="D6" s="199"/>
      <c r="E6" s="199"/>
      <c r="F6" s="95">
        <v>0</v>
      </c>
      <c r="G6" s="93"/>
      <c r="H6" s="93"/>
      <c r="I6" s="93"/>
      <c r="J6" s="93"/>
      <c r="K6" s="93"/>
      <c r="L6" s="93"/>
    </row>
    <row r="7" spans="1:13" ht="19.5" customHeight="1" x14ac:dyDescent="0.25">
      <c r="A7" s="129"/>
      <c r="F7" s="164"/>
      <c r="G7" s="93"/>
      <c r="H7" s="93"/>
      <c r="I7" s="93"/>
      <c r="J7" s="93"/>
      <c r="K7" s="93"/>
      <c r="L7" s="93"/>
    </row>
    <row r="8" spans="1:13" ht="3" customHeight="1" x14ac:dyDescent="0.25">
      <c r="A8" s="202"/>
      <c r="B8" s="173"/>
      <c r="C8" s="173"/>
      <c r="D8" s="173"/>
      <c r="E8" s="173"/>
      <c r="F8" s="173"/>
      <c r="G8" s="173"/>
      <c r="H8" s="173"/>
      <c r="I8" s="173"/>
      <c r="J8" s="174"/>
      <c r="K8" s="173"/>
      <c r="L8" s="173"/>
      <c r="M8" s="173"/>
    </row>
    <row r="9" spans="1:13" ht="30" customHeight="1" x14ac:dyDescent="0.25">
      <c r="A9" s="203" t="s">
        <v>45</v>
      </c>
      <c r="B9" s="204"/>
      <c r="C9" s="204"/>
      <c r="D9" s="204"/>
      <c r="E9" s="205"/>
      <c r="F9" s="94"/>
      <c r="G9" s="94"/>
      <c r="H9" s="94"/>
      <c r="I9" s="94"/>
      <c r="J9" s="94"/>
      <c r="K9" s="94"/>
      <c r="L9" s="94"/>
    </row>
    <row r="10" spans="1:13" ht="39.75" customHeight="1" x14ac:dyDescent="0.25">
      <c r="A10" s="221" t="s">
        <v>46</v>
      </c>
      <c r="B10" s="222"/>
      <c r="C10" s="223"/>
      <c r="D10" s="96">
        <v>40</v>
      </c>
      <c r="E10" s="97" t="s">
        <v>98</v>
      </c>
    </row>
    <row r="11" spans="1:13" ht="39.75" customHeight="1" x14ac:dyDescent="0.25">
      <c r="A11" s="225" t="s">
        <v>47</v>
      </c>
      <c r="B11" s="204"/>
      <c r="C11" s="205"/>
      <c r="D11" s="98">
        <v>52</v>
      </c>
      <c r="E11" s="97" t="s">
        <v>99</v>
      </c>
      <c r="F11" s="99" t="s">
        <v>8</v>
      </c>
      <c r="G11" s="195"/>
      <c r="H11" s="196"/>
      <c r="I11" s="196"/>
      <c r="J11" s="196"/>
      <c r="K11" s="196"/>
      <c r="L11" s="197"/>
    </row>
    <row r="12" spans="1:13" ht="39.75" customHeight="1" x14ac:dyDescent="0.25">
      <c r="A12" s="226" t="s">
        <v>48</v>
      </c>
      <c r="B12" s="204"/>
      <c r="C12" s="205"/>
      <c r="D12" s="100">
        <f>D10*D11</f>
        <v>2080</v>
      </c>
      <c r="E12" s="206" t="s">
        <v>100</v>
      </c>
      <c r="F12" s="188" t="s">
        <v>1</v>
      </c>
      <c r="G12" s="209" t="s">
        <v>119</v>
      </c>
      <c r="H12" s="210"/>
      <c r="I12" s="210"/>
      <c r="J12" s="117"/>
      <c r="K12" s="215" t="s">
        <v>121</v>
      </c>
      <c r="L12" s="218" t="s">
        <v>120</v>
      </c>
    </row>
    <row r="13" spans="1:13" ht="39.75" customHeight="1" x14ac:dyDescent="0.25">
      <c r="A13" s="224" t="s">
        <v>101</v>
      </c>
      <c r="B13" s="204"/>
      <c r="C13" s="205"/>
      <c r="D13" s="90">
        <f>D2/D12</f>
        <v>10.39035204326923</v>
      </c>
      <c r="E13" s="207"/>
      <c r="F13" s="189"/>
      <c r="G13" s="211"/>
      <c r="H13" s="212"/>
      <c r="I13" s="212"/>
      <c r="J13" s="118"/>
      <c r="K13" s="216"/>
      <c r="L13" s="219"/>
    </row>
    <row r="14" spans="1:13" ht="39.75" customHeight="1" x14ac:dyDescent="0.25">
      <c r="A14" s="224" t="s">
        <v>102</v>
      </c>
      <c r="B14" s="204"/>
      <c r="C14" s="205"/>
      <c r="D14" s="90">
        <f>D3/D12</f>
        <v>8.8183048653846168</v>
      </c>
      <c r="E14" s="208"/>
      <c r="F14" s="116"/>
      <c r="G14" s="213"/>
      <c r="H14" s="214"/>
      <c r="I14" s="214"/>
      <c r="J14" s="119"/>
      <c r="K14" s="217"/>
      <c r="L14" s="220"/>
    </row>
    <row r="15" spans="1:13" ht="14.25" customHeight="1" x14ac:dyDescent="0.25">
      <c r="B15" s="101"/>
      <c r="C15" s="101"/>
      <c r="E15" s="102"/>
      <c r="F15" s="74"/>
    </row>
    <row r="16" spans="1:13" ht="14.25" customHeight="1" x14ac:dyDescent="0.25">
      <c r="B16" s="101"/>
      <c r="C16" s="101"/>
    </row>
    <row r="17" spans="2:3" ht="14.25" customHeight="1" x14ac:dyDescent="0.25">
      <c r="B17" s="101"/>
      <c r="C17" s="101"/>
    </row>
    <row r="18" spans="2:3" ht="14.25" customHeight="1" x14ac:dyDescent="0.25">
      <c r="B18" s="101"/>
      <c r="C18" s="101"/>
    </row>
    <row r="19" spans="2:3" ht="14.25" customHeight="1" x14ac:dyDescent="0.25">
      <c r="B19" s="101"/>
      <c r="C19" s="101"/>
    </row>
    <row r="20" spans="2:3" ht="14.25" customHeight="1" x14ac:dyDescent="0.25">
      <c r="B20" s="101"/>
      <c r="C20" s="101"/>
    </row>
    <row r="21" spans="2:3" ht="14.25" customHeight="1" x14ac:dyDescent="0.25">
      <c r="B21" s="101"/>
      <c r="C21" s="101"/>
    </row>
    <row r="22" spans="2:3" ht="14.25" customHeight="1" x14ac:dyDescent="0.25">
      <c r="B22" s="101"/>
      <c r="C22" s="101"/>
    </row>
    <row r="23" spans="2:3" ht="14.25" customHeight="1" x14ac:dyDescent="0.25">
      <c r="B23" s="101"/>
      <c r="C23" s="101"/>
    </row>
    <row r="24" spans="2:3" ht="14.25" customHeight="1" x14ac:dyDescent="0.25">
      <c r="B24" s="101"/>
      <c r="C24" s="101"/>
    </row>
    <row r="25" spans="2:3" ht="14.25" customHeight="1" x14ac:dyDescent="0.25">
      <c r="B25" s="101"/>
      <c r="C25" s="101"/>
    </row>
    <row r="26" spans="2:3" ht="14.25" customHeight="1" x14ac:dyDescent="0.25">
      <c r="B26" s="101"/>
      <c r="C26" s="101"/>
    </row>
    <row r="27" spans="2:3" ht="14.25" customHeight="1" x14ac:dyDescent="0.25">
      <c r="B27" s="101"/>
      <c r="C27" s="101"/>
    </row>
    <row r="28" spans="2:3" ht="14.25" customHeight="1" x14ac:dyDescent="0.25">
      <c r="B28" s="101"/>
      <c r="C28" s="101"/>
    </row>
    <row r="29" spans="2:3" ht="14.25" customHeight="1" x14ac:dyDescent="0.25">
      <c r="B29" s="101"/>
      <c r="C29" s="101"/>
    </row>
    <row r="30" spans="2:3" ht="14.25" customHeight="1" x14ac:dyDescent="0.25">
      <c r="B30" s="101"/>
      <c r="C30" s="101"/>
    </row>
    <row r="31" spans="2:3" ht="14.25" customHeight="1" x14ac:dyDescent="0.25">
      <c r="B31" s="101"/>
      <c r="C31" s="101"/>
    </row>
    <row r="32" spans="2:3" ht="14.25" customHeight="1" x14ac:dyDescent="0.25">
      <c r="B32" s="101"/>
      <c r="C32" s="101"/>
    </row>
    <row r="33" spans="2:3" ht="14.25" customHeight="1" x14ac:dyDescent="0.25">
      <c r="B33" s="101"/>
      <c r="C33" s="101"/>
    </row>
    <row r="34" spans="2:3" ht="14.25" customHeight="1" x14ac:dyDescent="0.25">
      <c r="B34" s="101"/>
      <c r="C34" s="101"/>
    </row>
    <row r="35" spans="2:3" ht="14.25" customHeight="1" x14ac:dyDescent="0.25">
      <c r="B35" s="101"/>
      <c r="C35" s="101"/>
    </row>
    <row r="36" spans="2:3" ht="14.25" customHeight="1" x14ac:dyDescent="0.25">
      <c r="B36" s="101"/>
      <c r="C36" s="101"/>
    </row>
    <row r="37" spans="2:3" ht="14.25" customHeight="1" x14ac:dyDescent="0.25">
      <c r="B37" s="101"/>
      <c r="C37" s="101"/>
    </row>
    <row r="38" spans="2:3" ht="14.25" customHeight="1" x14ac:dyDescent="0.25">
      <c r="B38" s="101"/>
      <c r="C38" s="101"/>
    </row>
    <row r="39" spans="2:3" ht="14.25" customHeight="1" x14ac:dyDescent="0.25">
      <c r="B39" s="101"/>
      <c r="C39" s="101"/>
    </row>
    <row r="40" spans="2:3" ht="14.25" customHeight="1" x14ac:dyDescent="0.25">
      <c r="B40" s="101"/>
      <c r="C40" s="101"/>
    </row>
    <row r="41" spans="2:3" ht="14.25" customHeight="1" x14ac:dyDescent="0.25">
      <c r="B41" s="101"/>
      <c r="C41" s="101"/>
    </row>
    <row r="42" spans="2:3" ht="14.25" customHeight="1" x14ac:dyDescent="0.25">
      <c r="B42" s="101"/>
      <c r="C42" s="101"/>
    </row>
    <row r="43" spans="2:3" ht="14.25" customHeight="1" x14ac:dyDescent="0.25">
      <c r="B43" s="101"/>
      <c r="C43" s="101"/>
    </row>
    <row r="44" spans="2:3" ht="14.25" customHeight="1" x14ac:dyDescent="0.25">
      <c r="B44" s="101"/>
      <c r="C44" s="101"/>
    </row>
    <row r="45" spans="2:3" ht="14.25" customHeight="1" x14ac:dyDescent="0.25">
      <c r="B45" s="101"/>
      <c r="C45" s="101"/>
    </row>
    <row r="46" spans="2:3" ht="14.25" customHeight="1" x14ac:dyDescent="0.25">
      <c r="B46" s="101"/>
      <c r="C46" s="101"/>
    </row>
    <row r="47" spans="2:3" ht="14.25" customHeight="1" x14ac:dyDescent="0.25">
      <c r="B47" s="101"/>
      <c r="C47" s="101"/>
    </row>
    <row r="48" spans="2:3" ht="14.25" customHeight="1" x14ac:dyDescent="0.25">
      <c r="B48" s="101"/>
      <c r="C48" s="101"/>
    </row>
    <row r="49" spans="2:3" ht="14.25" customHeight="1" x14ac:dyDescent="0.25">
      <c r="B49" s="101"/>
      <c r="C49" s="101"/>
    </row>
    <row r="50" spans="2:3" ht="14.25" customHeight="1" x14ac:dyDescent="0.25">
      <c r="B50" s="101"/>
      <c r="C50" s="101"/>
    </row>
    <row r="51" spans="2:3" ht="14.25" customHeight="1" x14ac:dyDescent="0.25">
      <c r="B51" s="101"/>
      <c r="C51" s="101"/>
    </row>
    <row r="52" spans="2:3" ht="14.25" customHeight="1" x14ac:dyDescent="0.25">
      <c r="B52" s="101"/>
      <c r="C52" s="101"/>
    </row>
    <row r="53" spans="2:3" ht="14.25" customHeight="1" x14ac:dyDescent="0.25">
      <c r="B53" s="101"/>
      <c r="C53" s="101"/>
    </row>
    <row r="54" spans="2:3" ht="14.25" customHeight="1" x14ac:dyDescent="0.25">
      <c r="B54" s="101"/>
      <c r="C54" s="101"/>
    </row>
    <row r="55" spans="2:3" ht="14.25" customHeight="1" x14ac:dyDescent="0.25">
      <c r="B55" s="101"/>
      <c r="C55" s="101"/>
    </row>
    <row r="56" spans="2:3" ht="14.25" customHeight="1" x14ac:dyDescent="0.25">
      <c r="B56" s="101"/>
      <c r="C56" s="101"/>
    </row>
    <row r="57" spans="2:3" ht="14.25" customHeight="1" x14ac:dyDescent="0.25">
      <c r="B57" s="101"/>
      <c r="C57" s="101"/>
    </row>
    <row r="58" spans="2:3" ht="14.25" customHeight="1" x14ac:dyDescent="0.25">
      <c r="B58" s="101"/>
      <c r="C58" s="101"/>
    </row>
    <row r="59" spans="2:3" ht="14.25" customHeight="1" x14ac:dyDescent="0.25">
      <c r="B59" s="101"/>
      <c r="C59" s="101"/>
    </row>
    <row r="60" spans="2:3" ht="14.25" customHeight="1" x14ac:dyDescent="0.25">
      <c r="B60" s="101"/>
      <c r="C60" s="101"/>
    </row>
    <row r="61" spans="2:3" ht="14.25" customHeight="1" x14ac:dyDescent="0.25">
      <c r="B61" s="101"/>
      <c r="C61" s="101"/>
    </row>
    <row r="62" spans="2:3" ht="14.25" customHeight="1" x14ac:dyDescent="0.25">
      <c r="B62" s="101"/>
      <c r="C62" s="101"/>
    </row>
    <row r="63" spans="2:3" ht="14.25" customHeight="1" x14ac:dyDescent="0.25">
      <c r="B63" s="101"/>
      <c r="C63" s="101"/>
    </row>
    <row r="64" spans="2:3" ht="14.25" customHeight="1" x14ac:dyDescent="0.25">
      <c r="B64" s="101"/>
      <c r="C64" s="101"/>
    </row>
    <row r="65" spans="2:3" ht="14.25" customHeight="1" x14ac:dyDescent="0.25">
      <c r="B65" s="101"/>
      <c r="C65" s="101"/>
    </row>
    <row r="66" spans="2:3" ht="14.25" customHeight="1" x14ac:dyDescent="0.25">
      <c r="B66" s="101"/>
      <c r="C66" s="101"/>
    </row>
    <row r="67" spans="2:3" ht="14.25" customHeight="1" x14ac:dyDescent="0.25">
      <c r="B67" s="101"/>
      <c r="C67" s="101"/>
    </row>
    <row r="68" spans="2:3" ht="14.25" customHeight="1" x14ac:dyDescent="0.25">
      <c r="B68" s="101"/>
      <c r="C68" s="101"/>
    </row>
    <row r="69" spans="2:3" ht="14.25" customHeight="1" x14ac:dyDescent="0.25">
      <c r="B69" s="101"/>
      <c r="C69" s="101"/>
    </row>
    <row r="70" spans="2:3" ht="14.25" customHeight="1" x14ac:dyDescent="0.25">
      <c r="B70" s="101"/>
      <c r="C70" s="101"/>
    </row>
    <row r="71" spans="2:3" ht="14.25" customHeight="1" x14ac:dyDescent="0.25">
      <c r="B71" s="101"/>
      <c r="C71" s="101"/>
    </row>
    <row r="72" spans="2:3" ht="14.25" customHeight="1" x14ac:dyDescent="0.25">
      <c r="B72" s="101"/>
      <c r="C72" s="101"/>
    </row>
    <row r="73" spans="2:3" ht="14.25" customHeight="1" x14ac:dyDescent="0.25">
      <c r="B73" s="101"/>
      <c r="C73" s="101"/>
    </row>
    <row r="74" spans="2:3" ht="14.25" customHeight="1" x14ac:dyDescent="0.25">
      <c r="B74" s="101"/>
      <c r="C74" s="101"/>
    </row>
    <row r="75" spans="2:3" ht="14.25" customHeight="1" x14ac:dyDescent="0.25">
      <c r="B75" s="101"/>
      <c r="C75" s="101"/>
    </row>
    <row r="76" spans="2:3" ht="14.25" customHeight="1" x14ac:dyDescent="0.25">
      <c r="B76" s="101"/>
      <c r="C76" s="101"/>
    </row>
    <row r="77" spans="2:3" ht="14.25" customHeight="1" x14ac:dyDescent="0.25">
      <c r="B77" s="101"/>
      <c r="C77" s="101"/>
    </row>
    <row r="78" spans="2:3" ht="14.25" customHeight="1" x14ac:dyDescent="0.25">
      <c r="B78" s="101"/>
      <c r="C78" s="101"/>
    </row>
    <row r="79" spans="2:3" ht="14.25" customHeight="1" x14ac:dyDescent="0.25">
      <c r="B79" s="101"/>
      <c r="C79" s="101"/>
    </row>
    <row r="80" spans="2:3" ht="14.25" customHeight="1" x14ac:dyDescent="0.25">
      <c r="B80" s="101"/>
      <c r="C80" s="101"/>
    </row>
    <row r="81" spans="2:3" ht="14.25" customHeight="1" x14ac:dyDescent="0.25">
      <c r="B81" s="101"/>
      <c r="C81" s="101"/>
    </row>
    <row r="82" spans="2:3" ht="14.25" customHeight="1" x14ac:dyDescent="0.25">
      <c r="B82" s="101"/>
      <c r="C82" s="101"/>
    </row>
    <row r="83" spans="2:3" ht="14.25" customHeight="1" x14ac:dyDescent="0.25">
      <c r="B83" s="101"/>
      <c r="C83" s="101"/>
    </row>
    <row r="84" spans="2:3" ht="14.25" customHeight="1" x14ac:dyDescent="0.25">
      <c r="B84" s="101"/>
      <c r="C84" s="101"/>
    </row>
    <row r="85" spans="2:3" ht="14.25" customHeight="1" x14ac:dyDescent="0.25">
      <c r="B85" s="101"/>
      <c r="C85" s="101"/>
    </row>
    <row r="86" spans="2:3" ht="14.25" customHeight="1" x14ac:dyDescent="0.25">
      <c r="B86" s="101"/>
      <c r="C86" s="101"/>
    </row>
    <row r="87" spans="2:3" ht="14.25" customHeight="1" x14ac:dyDescent="0.25">
      <c r="B87" s="101"/>
      <c r="C87" s="101"/>
    </row>
    <row r="88" spans="2:3" ht="14.25" customHeight="1" x14ac:dyDescent="0.25">
      <c r="B88" s="101"/>
      <c r="C88" s="101"/>
    </row>
    <row r="89" spans="2:3" ht="14.25" customHeight="1" x14ac:dyDescent="0.25">
      <c r="B89" s="101"/>
      <c r="C89" s="101"/>
    </row>
    <row r="90" spans="2:3" ht="14.25" customHeight="1" x14ac:dyDescent="0.25">
      <c r="B90" s="101"/>
      <c r="C90" s="101"/>
    </row>
    <row r="91" spans="2:3" ht="14.25" customHeight="1" x14ac:dyDescent="0.25">
      <c r="B91" s="101"/>
      <c r="C91" s="101"/>
    </row>
    <row r="92" spans="2:3" ht="14.25" customHeight="1" x14ac:dyDescent="0.25">
      <c r="B92" s="101"/>
      <c r="C92" s="101"/>
    </row>
    <row r="93" spans="2:3" ht="14.25" customHeight="1" x14ac:dyDescent="0.25">
      <c r="B93" s="101"/>
      <c r="C93" s="101"/>
    </row>
    <row r="94" spans="2:3" ht="14.25" customHeight="1" x14ac:dyDescent="0.25">
      <c r="B94" s="101"/>
      <c r="C94" s="101"/>
    </row>
    <row r="95" spans="2:3" ht="14.25" customHeight="1" x14ac:dyDescent="0.25">
      <c r="B95" s="101"/>
      <c r="C95" s="101"/>
    </row>
    <row r="96" spans="2:3" ht="14.25" customHeight="1" x14ac:dyDescent="0.25">
      <c r="B96" s="101"/>
      <c r="C96" s="101"/>
    </row>
    <row r="97" spans="2:3" ht="14.25" customHeight="1" x14ac:dyDescent="0.25">
      <c r="B97" s="101"/>
      <c r="C97" s="101"/>
    </row>
    <row r="98" spans="2:3" ht="14.25" customHeight="1" x14ac:dyDescent="0.25">
      <c r="B98" s="101"/>
      <c r="C98" s="101"/>
    </row>
    <row r="99" spans="2:3" ht="14.25" customHeight="1" x14ac:dyDescent="0.25">
      <c r="B99" s="101"/>
      <c r="C99" s="101"/>
    </row>
    <row r="100" spans="2:3" ht="14.25" customHeight="1" x14ac:dyDescent="0.25">
      <c r="B100" s="101"/>
      <c r="C100" s="101"/>
    </row>
    <row r="101" spans="2:3" ht="14.25" customHeight="1" x14ac:dyDescent="0.25">
      <c r="B101" s="101"/>
      <c r="C101" s="101"/>
    </row>
    <row r="102" spans="2:3" ht="14.25" customHeight="1" x14ac:dyDescent="0.25">
      <c r="B102" s="101"/>
      <c r="C102" s="101"/>
    </row>
    <row r="103" spans="2:3" ht="14.25" customHeight="1" x14ac:dyDescent="0.25">
      <c r="B103" s="101"/>
      <c r="C103" s="101"/>
    </row>
    <row r="104" spans="2:3" ht="14.25" customHeight="1" x14ac:dyDescent="0.25">
      <c r="B104" s="101"/>
      <c r="C104" s="101"/>
    </row>
    <row r="105" spans="2:3" ht="14.25" customHeight="1" x14ac:dyDescent="0.25">
      <c r="B105" s="101"/>
      <c r="C105" s="101"/>
    </row>
    <row r="106" spans="2:3" ht="14.25" customHeight="1" x14ac:dyDescent="0.25">
      <c r="B106" s="101"/>
      <c r="C106" s="101"/>
    </row>
    <row r="107" spans="2:3" ht="14.25" customHeight="1" x14ac:dyDescent="0.25">
      <c r="B107" s="101"/>
      <c r="C107" s="101"/>
    </row>
    <row r="108" spans="2:3" ht="14.25" customHeight="1" x14ac:dyDescent="0.25">
      <c r="B108" s="101"/>
      <c r="C108" s="101"/>
    </row>
    <row r="109" spans="2:3" ht="14.25" customHeight="1" x14ac:dyDescent="0.25">
      <c r="B109" s="101"/>
      <c r="C109" s="101"/>
    </row>
    <row r="110" spans="2:3" ht="14.25" customHeight="1" x14ac:dyDescent="0.25">
      <c r="B110" s="101"/>
      <c r="C110" s="101"/>
    </row>
    <row r="111" spans="2:3" ht="14.25" customHeight="1" x14ac:dyDescent="0.25">
      <c r="B111" s="101"/>
      <c r="C111" s="101"/>
    </row>
    <row r="112" spans="2:3" ht="14.25" customHeight="1" x14ac:dyDescent="0.25">
      <c r="B112" s="101"/>
      <c r="C112" s="101"/>
    </row>
    <row r="113" spans="2:3" ht="14.25" customHeight="1" x14ac:dyDescent="0.25">
      <c r="B113" s="101"/>
      <c r="C113" s="101"/>
    </row>
    <row r="114" spans="2:3" ht="14.25" customHeight="1" x14ac:dyDescent="0.25">
      <c r="B114" s="101"/>
      <c r="C114" s="101"/>
    </row>
    <row r="115" spans="2:3" ht="14.25" customHeight="1" x14ac:dyDescent="0.25">
      <c r="B115" s="101"/>
      <c r="C115" s="101"/>
    </row>
    <row r="116" spans="2:3" ht="14.25" customHeight="1" x14ac:dyDescent="0.25">
      <c r="B116" s="101"/>
      <c r="C116" s="101"/>
    </row>
    <row r="117" spans="2:3" ht="14.25" customHeight="1" x14ac:dyDescent="0.25">
      <c r="B117" s="101"/>
      <c r="C117" s="101"/>
    </row>
    <row r="118" spans="2:3" ht="14.25" customHeight="1" x14ac:dyDescent="0.25">
      <c r="B118" s="101"/>
      <c r="C118" s="101"/>
    </row>
    <row r="119" spans="2:3" ht="14.25" customHeight="1" x14ac:dyDescent="0.25">
      <c r="B119" s="101"/>
      <c r="C119" s="101"/>
    </row>
    <row r="120" spans="2:3" ht="14.25" customHeight="1" x14ac:dyDescent="0.25">
      <c r="B120" s="101"/>
      <c r="C120" s="101"/>
    </row>
    <row r="121" spans="2:3" ht="14.25" customHeight="1" x14ac:dyDescent="0.25">
      <c r="B121" s="101"/>
      <c r="C121" s="101"/>
    </row>
    <row r="122" spans="2:3" ht="14.25" customHeight="1" x14ac:dyDescent="0.25">
      <c r="B122" s="101"/>
      <c r="C122" s="101"/>
    </row>
    <row r="123" spans="2:3" ht="14.25" customHeight="1" x14ac:dyDescent="0.25">
      <c r="B123" s="101"/>
      <c r="C123" s="101"/>
    </row>
    <row r="124" spans="2:3" ht="14.25" customHeight="1" x14ac:dyDescent="0.25">
      <c r="B124" s="101"/>
      <c r="C124" s="101"/>
    </row>
    <row r="125" spans="2:3" ht="14.25" customHeight="1" x14ac:dyDescent="0.25">
      <c r="B125" s="101"/>
      <c r="C125" s="101"/>
    </row>
    <row r="126" spans="2:3" ht="14.25" customHeight="1" x14ac:dyDescent="0.25">
      <c r="B126" s="101"/>
      <c r="C126" s="101"/>
    </row>
    <row r="127" spans="2:3" ht="14.25" customHeight="1" x14ac:dyDescent="0.25">
      <c r="B127" s="101"/>
      <c r="C127" s="101"/>
    </row>
    <row r="128" spans="2:3" ht="14.25" customHeight="1" x14ac:dyDescent="0.25">
      <c r="B128" s="101"/>
      <c r="C128" s="101"/>
    </row>
    <row r="129" spans="2:3" ht="14.25" customHeight="1" x14ac:dyDescent="0.25">
      <c r="B129" s="101"/>
      <c r="C129" s="101"/>
    </row>
    <row r="130" spans="2:3" ht="14.25" customHeight="1" x14ac:dyDescent="0.25">
      <c r="B130" s="101"/>
      <c r="C130" s="101"/>
    </row>
    <row r="131" spans="2:3" ht="14.25" customHeight="1" x14ac:dyDescent="0.25">
      <c r="B131" s="101"/>
      <c r="C131" s="101"/>
    </row>
    <row r="132" spans="2:3" ht="14.25" customHeight="1" x14ac:dyDescent="0.25">
      <c r="B132" s="101"/>
      <c r="C132" s="101"/>
    </row>
    <row r="133" spans="2:3" ht="14.25" customHeight="1" x14ac:dyDescent="0.25">
      <c r="B133" s="101"/>
      <c r="C133" s="101"/>
    </row>
    <row r="134" spans="2:3" ht="14.25" customHeight="1" x14ac:dyDescent="0.25">
      <c r="B134" s="101"/>
      <c r="C134" s="101"/>
    </row>
    <row r="135" spans="2:3" ht="14.25" customHeight="1" x14ac:dyDescent="0.25">
      <c r="B135" s="101"/>
      <c r="C135" s="101"/>
    </row>
    <row r="136" spans="2:3" ht="14.25" customHeight="1" x14ac:dyDescent="0.25">
      <c r="B136" s="101"/>
      <c r="C136" s="101"/>
    </row>
    <row r="137" spans="2:3" ht="14.25" customHeight="1" x14ac:dyDescent="0.25">
      <c r="B137" s="101"/>
      <c r="C137" s="101"/>
    </row>
    <row r="138" spans="2:3" ht="14.25" customHeight="1" x14ac:dyDescent="0.25">
      <c r="B138" s="101"/>
      <c r="C138" s="101"/>
    </row>
    <row r="139" spans="2:3" ht="14.25" customHeight="1" x14ac:dyDescent="0.25">
      <c r="B139" s="101"/>
      <c r="C139" s="101"/>
    </row>
    <row r="140" spans="2:3" ht="14.25" customHeight="1" x14ac:dyDescent="0.25">
      <c r="B140" s="101"/>
      <c r="C140" s="101"/>
    </row>
    <row r="141" spans="2:3" ht="14.25" customHeight="1" x14ac:dyDescent="0.25">
      <c r="B141" s="101"/>
      <c r="C141" s="101"/>
    </row>
    <row r="142" spans="2:3" ht="14.25" customHeight="1" x14ac:dyDescent="0.25">
      <c r="B142" s="101"/>
      <c r="C142" s="101"/>
    </row>
    <row r="143" spans="2:3" ht="14.25" customHeight="1" x14ac:dyDescent="0.25">
      <c r="B143" s="101"/>
      <c r="C143" s="101"/>
    </row>
    <row r="144" spans="2:3" ht="14.25" customHeight="1" x14ac:dyDescent="0.25">
      <c r="B144" s="101"/>
      <c r="C144" s="101"/>
    </row>
    <row r="145" spans="2:3" ht="14.25" customHeight="1" x14ac:dyDescent="0.25">
      <c r="B145" s="101"/>
      <c r="C145" s="101"/>
    </row>
    <row r="146" spans="2:3" ht="14.25" customHeight="1" x14ac:dyDescent="0.25">
      <c r="B146" s="101"/>
      <c r="C146" s="101"/>
    </row>
    <row r="147" spans="2:3" ht="14.25" customHeight="1" x14ac:dyDescent="0.25">
      <c r="B147" s="101"/>
      <c r="C147" s="101"/>
    </row>
    <row r="148" spans="2:3" ht="14.25" customHeight="1" x14ac:dyDescent="0.25">
      <c r="B148" s="101"/>
      <c r="C148" s="101"/>
    </row>
    <row r="149" spans="2:3" ht="14.25" customHeight="1" x14ac:dyDescent="0.25">
      <c r="B149" s="101"/>
      <c r="C149" s="101"/>
    </row>
    <row r="150" spans="2:3" ht="14.25" customHeight="1" x14ac:dyDescent="0.25">
      <c r="B150" s="101"/>
      <c r="C150" s="101"/>
    </row>
    <row r="151" spans="2:3" ht="14.25" customHeight="1" x14ac:dyDescent="0.25">
      <c r="B151" s="101"/>
      <c r="C151" s="101"/>
    </row>
    <row r="152" spans="2:3" ht="14.25" customHeight="1" x14ac:dyDescent="0.25">
      <c r="B152" s="101"/>
      <c r="C152" s="101"/>
    </row>
    <row r="153" spans="2:3" ht="14.25" customHeight="1" x14ac:dyDescent="0.25">
      <c r="B153" s="101"/>
      <c r="C153" s="101"/>
    </row>
    <row r="154" spans="2:3" ht="14.25" customHeight="1" x14ac:dyDescent="0.25">
      <c r="B154" s="101"/>
      <c r="C154" s="101"/>
    </row>
    <row r="155" spans="2:3" ht="14.25" customHeight="1" x14ac:dyDescent="0.25">
      <c r="B155" s="101"/>
      <c r="C155" s="101"/>
    </row>
    <row r="156" spans="2:3" ht="14.25" customHeight="1" x14ac:dyDescent="0.25">
      <c r="B156" s="101"/>
      <c r="C156" s="101"/>
    </row>
    <row r="157" spans="2:3" ht="14.25" customHeight="1" x14ac:dyDescent="0.25">
      <c r="B157" s="101"/>
      <c r="C157" s="101"/>
    </row>
    <row r="158" spans="2:3" ht="14.25" customHeight="1" x14ac:dyDescent="0.25">
      <c r="B158" s="101"/>
      <c r="C158" s="101"/>
    </row>
    <row r="159" spans="2:3" ht="14.25" customHeight="1" x14ac:dyDescent="0.25">
      <c r="B159" s="101"/>
      <c r="C159" s="101"/>
    </row>
    <row r="160" spans="2:3" ht="14.25" customHeight="1" x14ac:dyDescent="0.25">
      <c r="B160" s="101"/>
      <c r="C160" s="101"/>
    </row>
    <row r="161" spans="2:3" ht="14.25" customHeight="1" x14ac:dyDescent="0.25">
      <c r="B161" s="101"/>
      <c r="C161" s="101"/>
    </row>
    <row r="162" spans="2:3" ht="14.25" customHeight="1" x14ac:dyDescent="0.25">
      <c r="B162" s="101"/>
      <c r="C162" s="101"/>
    </row>
    <row r="163" spans="2:3" ht="14.25" customHeight="1" x14ac:dyDescent="0.25">
      <c r="B163" s="101"/>
      <c r="C163" s="101"/>
    </row>
    <row r="164" spans="2:3" ht="14.25" customHeight="1" x14ac:dyDescent="0.25">
      <c r="B164" s="101"/>
      <c r="C164" s="101"/>
    </row>
    <row r="165" spans="2:3" ht="14.25" customHeight="1" x14ac:dyDescent="0.25">
      <c r="B165" s="101"/>
      <c r="C165" s="101"/>
    </row>
    <row r="166" spans="2:3" ht="14.25" customHeight="1" x14ac:dyDescent="0.25">
      <c r="B166" s="101"/>
      <c r="C166" s="101"/>
    </row>
    <row r="167" spans="2:3" ht="14.25" customHeight="1" x14ac:dyDescent="0.25">
      <c r="B167" s="101"/>
      <c r="C167" s="101"/>
    </row>
    <row r="168" spans="2:3" ht="14.25" customHeight="1" x14ac:dyDescent="0.25">
      <c r="B168" s="101"/>
      <c r="C168" s="101"/>
    </row>
    <row r="169" spans="2:3" ht="14.25" customHeight="1" x14ac:dyDescent="0.25">
      <c r="B169" s="101"/>
      <c r="C169" s="101"/>
    </row>
    <row r="170" spans="2:3" ht="14.25" customHeight="1" x14ac:dyDescent="0.25">
      <c r="B170" s="101"/>
      <c r="C170" s="101"/>
    </row>
    <row r="171" spans="2:3" ht="14.25" customHeight="1" x14ac:dyDescent="0.25">
      <c r="B171" s="101"/>
      <c r="C171" s="101"/>
    </row>
    <row r="172" spans="2:3" ht="14.25" customHeight="1" x14ac:dyDescent="0.25">
      <c r="B172" s="101"/>
      <c r="C172" s="101"/>
    </row>
    <row r="173" spans="2:3" ht="14.25" customHeight="1" x14ac:dyDescent="0.25">
      <c r="B173" s="101"/>
      <c r="C173" s="101"/>
    </row>
    <row r="174" spans="2:3" ht="14.25" customHeight="1" x14ac:dyDescent="0.25">
      <c r="B174" s="101"/>
      <c r="C174" s="101"/>
    </row>
    <row r="175" spans="2:3" ht="14.25" customHeight="1" x14ac:dyDescent="0.25">
      <c r="B175" s="101"/>
      <c r="C175" s="101"/>
    </row>
    <row r="176" spans="2:3" ht="14.25" customHeight="1" x14ac:dyDescent="0.25">
      <c r="B176" s="101"/>
      <c r="C176" s="101"/>
    </row>
    <row r="177" spans="2:3" ht="14.25" customHeight="1" x14ac:dyDescent="0.25">
      <c r="B177" s="101"/>
      <c r="C177" s="101"/>
    </row>
    <row r="178" spans="2:3" ht="14.25" customHeight="1" x14ac:dyDescent="0.25">
      <c r="B178" s="101"/>
      <c r="C178" s="101"/>
    </row>
    <row r="179" spans="2:3" ht="14.25" customHeight="1" x14ac:dyDescent="0.25">
      <c r="B179" s="101"/>
      <c r="C179" s="101"/>
    </row>
    <row r="180" spans="2:3" ht="14.25" customHeight="1" x14ac:dyDescent="0.25">
      <c r="B180" s="101"/>
      <c r="C180" s="101"/>
    </row>
    <row r="181" spans="2:3" ht="14.25" customHeight="1" x14ac:dyDescent="0.25">
      <c r="B181" s="101"/>
      <c r="C181" s="101"/>
    </row>
    <row r="182" spans="2:3" ht="14.25" customHeight="1" x14ac:dyDescent="0.25">
      <c r="B182" s="101"/>
      <c r="C182" s="101"/>
    </row>
    <row r="183" spans="2:3" ht="14.25" customHeight="1" x14ac:dyDescent="0.25">
      <c r="B183" s="101"/>
      <c r="C183" s="101"/>
    </row>
    <row r="184" spans="2:3" ht="14.25" customHeight="1" x14ac:dyDescent="0.25">
      <c r="B184" s="101"/>
      <c r="C184" s="101"/>
    </row>
    <row r="185" spans="2:3" ht="14.25" customHeight="1" x14ac:dyDescent="0.25">
      <c r="B185" s="101"/>
      <c r="C185" s="101"/>
    </row>
    <row r="186" spans="2:3" ht="14.25" customHeight="1" x14ac:dyDescent="0.25">
      <c r="B186" s="101"/>
      <c r="C186" s="101"/>
    </row>
    <row r="187" spans="2:3" ht="14.25" customHeight="1" x14ac:dyDescent="0.25">
      <c r="B187" s="101"/>
      <c r="C187" s="101"/>
    </row>
    <row r="188" spans="2:3" ht="14.25" customHeight="1" x14ac:dyDescent="0.25">
      <c r="B188" s="101"/>
      <c r="C188" s="101"/>
    </row>
    <row r="189" spans="2:3" ht="14.25" customHeight="1" x14ac:dyDescent="0.25">
      <c r="B189" s="101"/>
      <c r="C189" s="101"/>
    </row>
    <row r="190" spans="2:3" ht="14.25" customHeight="1" x14ac:dyDescent="0.25">
      <c r="B190" s="101"/>
      <c r="C190" s="101"/>
    </row>
    <row r="191" spans="2:3" ht="14.25" customHeight="1" x14ac:dyDescent="0.25">
      <c r="B191" s="101"/>
      <c r="C191" s="101"/>
    </row>
    <row r="192" spans="2:3" ht="14.25" customHeight="1" x14ac:dyDescent="0.25">
      <c r="B192" s="101"/>
      <c r="C192" s="101"/>
    </row>
    <row r="193" spans="2:3" ht="14.25" customHeight="1" x14ac:dyDescent="0.25">
      <c r="B193" s="101"/>
      <c r="C193" s="101"/>
    </row>
    <row r="194" spans="2:3" ht="14.25" customHeight="1" x14ac:dyDescent="0.25">
      <c r="B194" s="101"/>
      <c r="C194" s="101"/>
    </row>
    <row r="195" spans="2:3" ht="14.25" customHeight="1" x14ac:dyDescent="0.25">
      <c r="B195" s="101"/>
      <c r="C195" s="101"/>
    </row>
    <row r="196" spans="2:3" ht="14.25" customHeight="1" x14ac:dyDescent="0.25">
      <c r="B196" s="101"/>
      <c r="C196" s="101"/>
    </row>
    <row r="197" spans="2:3" ht="14.25" customHeight="1" x14ac:dyDescent="0.25">
      <c r="B197" s="101"/>
      <c r="C197" s="101"/>
    </row>
    <row r="198" spans="2:3" ht="14.25" customHeight="1" x14ac:dyDescent="0.25">
      <c r="B198" s="101"/>
      <c r="C198" s="101"/>
    </row>
    <row r="199" spans="2:3" ht="14.25" customHeight="1" x14ac:dyDescent="0.25">
      <c r="B199" s="101"/>
      <c r="C199" s="101"/>
    </row>
    <row r="200" spans="2:3" ht="14.25" customHeight="1" x14ac:dyDescent="0.25">
      <c r="B200" s="101"/>
      <c r="C200" s="101"/>
    </row>
    <row r="201" spans="2:3" ht="14.25" customHeight="1" x14ac:dyDescent="0.25">
      <c r="B201" s="101"/>
      <c r="C201" s="101"/>
    </row>
    <row r="202" spans="2:3" ht="14.25" customHeight="1" x14ac:dyDescent="0.25">
      <c r="B202" s="101"/>
      <c r="C202" s="101"/>
    </row>
    <row r="203" spans="2:3" ht="14.25" customHeight="1" x14ac:dyDescent="0.25">
      <c r="B203" s="101"/>
      <c r="C203" s="101"/>
    </row>
    <row r="204" spans="2:3" ht="14.25" customHeight="1" x14ac:dyDescent="0.25">
      <c r="B204" s="101"/>
      <c r="C204" s="101"/>
    </row>
    <row r="205" spans="2:3" ht="14.25" customHeight="1" x14ac:dyDescent="0.25">
      <c r="B205" s="101"/>
      <c r="C205" s="101"/>
    </row>
    <row r="206" spans="2:3" ht="14.25" customHeight="1" x14ac:dyDescent="0.25">
      <c r="B206" s="101"/>
      <c r="C206" s="101"/>
    </row>
    <row r="207" spans="2:3" ht="14.25" customHeight="1" x14ac:dyDescent="0.25">
      <c r="B207" s="101"/>
      <c r="C207" s="101"/>
    </row>
    <row r="208" spans="2:3" ht="14.25" customHeight="1" x14ac:dyDescent="0.25">
      <c r="B208" s="101"/>
      <c r="C208" s="101"/>
    </row>
    <row r="209" spans="2:3" ht="14.25" customHeight="1" x14ac:dyDescent="0.25">
      <c r="B209" s="101"/>
      <c r="C209" s="101"/>
    </row>
    <row r="210" spans="2:3" ht="14.25" customHeight="1" x14ac:dyDescent="0.25">
      <c r="B210" s="101"/>
      <c r="C210" s="101"/>
    </row>
    <row r="211" spans="2:3" ht="14.25" customHeight="1" x14ac:dyDescent="0.25">
      <c r="B211" s="101"/>
      <c r="C211" s="101"/>
    </row>
    <row r="212" spans="2:3" ht="14.25" customHeight="1" x14ac:dyDescent="0.25">
      <c r="B212" s="101"/>
      <c r="C212" s="101"/>
    </row>
    <row r="213" spans="2:3" ht="14.25" customHeight="1" x14ac:dyDescent="0.25">
      <c r="B213" s="101"/>
      <c r="C213" s="101"/>
    </row>
    <row r="214" spans="2:3" ht="14.25" customHeight="1" x14ac:dyDescent="0.25">
      <c r="B214" s="101"/>
      <c r="C214" s="101"/>
    </row>
    <row r="215" spans="2:3" ht="14.25" customHeight="1" x14ac:dyDescent="0.25">
      <c r="B215" s="101"/>
      <c r="C215" s="101"/>
    </row>
    <row r="216" spans="2:3" ht="14.25" customHeight="1" x14ac:dyDescent="0.25">
      <c r="B216" s="101"/>
      <c r="C216" s="101"/>
    </row>
    <row r="217" spans="2:3" ht="14.25" customHeight="1" x14ac:dyDescent="0.25">
      <c r="B217" s="101"/>
      <c r="C217" s="101"/>
    </row>
    <row r="218" spans="2:3" ht="14.25" customHeight="1" x14ac:dyDescent="0.25">
      <c r="B218" s="101"/>
      <c r="C218" s="101"/>
    </row>
    <row r="219" spans="2:3" ht="14.25" customHeight="1" x14ac:dyDescent="0.25">
      <c r="B219" s="101"/>
      <c r="C219" s="101"/>
    </row>
    <row r="220" spans="2:3" ht="14.25" customHeight="1" x14ac:dyDescent="0.25">
      <c r="B220" s="101"/>
      <c r="C220" s="101"/>
    </row>
    <row r="221" spans="2:3" ht="14.25" customHeight="1" x14ac:dyDescent="0.25">
      <c r="B221" s="101"/>
      <c r="C221" s="101"/>
    </row>
    <row r="222" spans="2:3" ht="14.25" customHeight="1" x14ac:dyDescent="0.25">
      <c r="B222" s="101"/>
      <c r="C222" s="101"/>
    </row>
    <row r="223" spans="2:3" ht="14.25" customHeight="1" x14ac:dyDescent="0.25">
      <c r="B223" s="101"/>
      <c r="C223" s="101"/>
    </row>
    <row r="224" spans="2:3" ht="14.25" customHeight="1" x14ac:dyDescent="0.25">
      <c r="B224" s="101"/>
      <c r="C224" s="101"/>
    </row>
    <row r="225" spans="2:3" ht="14.25" customHeight="1" x14ac:dyDescent="0.25">
      <c r="B225" s="101"/>
      <c r="C225" s="101"/>
    </row>
    <row r="226" spans="2:3" ht="14.25" customHeight="1" x14ac:dyDescent="0.25">
      <c r="B226" s="101"/>
      <c r="C226" s="101"/>
    </row>
    <row r="227" spans="2:3" ht="14.25" customHeight="1" x14ac:dyDescent="0.25">
      <c r="B227" s="101"/>
      <c r="C227" s="101"/>
    </row>
    <row r="228" spans="2:3" ht="14.25" customHeight="1" x14ac:dyDescent="0.25">
      <c r="B228" s="101"/>
      <c r="C228" s="101"/>
    </row>
    <row r="229" spans="2:3" ht="14.25" customHeight="1" x14ac:dyDescent="0.25">
      <c r="B229" s="101"/>
      <c r="C229" s="101"/>
    </row>
    <row r="230" spans="2:3" ht="14.25" customHeight="1" x14ac:dyDescent="0.25">
      <c r="B230" s="101"/>
      <c r="C230" s="101"/>
    </row>
    <row r="231" spans="2:3" ht="14.25" customHeight="1" x14ac:dyDescent="0.25">
      <c r="B231" s="101"/>
      <c r="C231" s="101"/>
    </row>
    <row r="232" spans="2:3" ht="14.25" customHeight="1" x14ac:dyDescent="0.25">
      <c r="B232" s="101"/>
      <c r="C232" s="101"/>
    </row>
    <row r="233" spans="2:3" ht="14.25" customHeight="1" x14ac:dyDescent="0.25">
      <c r="B233" s="101"/>
      <c r="C233" s="101"/>
    </row>
    <row r="234" spans="2:3" ht="14.25" customHeight="1" x14ac:dyDescent="0.25">
      <c r="B234" s="101"/>
      <c r="C234" s="101"/>
    </row>
    <row r="235" spans="2:3" ht="14.25" customHeight="1" x14ac:dyDescent="0.25">
      <c r="B235" s="101"/>
      <c r="C235" s="101"/>
    </row>
    <row r="236" spans="2:3" ht="14.25" customHeight="1" x14ac:dyDescent="0.25">
      <c r="B236" s="101"/>
      <c r="C236" s="101"/>
    </row>
    <row r="237" spans="2:3" ht="14.25" customHeight="1" x14ac:dyDescent="0.25">
      <c r="B237" s="101"/>
      <c r="C237" s="101"/>
    </row>
    <row r="238" spans="2:3" ht="14.25" customHeight="1" x14ac:dyDescent="0.25">
      <c r="B238" s="101"/>
      <c r="C238" s="101"/>
    </row>
    <row r="239" spans="2:3" ht="14.25" customHeight="1" x14ac:dyDescent="0.25">
      <c r="B239" s="101"/>
      <c r="C239" s="101"/>
    </row>
    <row r="240" spans="2:3" ht="14.25" customHeight="1" x14ac:dyDescent="0.25">
      <c r="B240" s="101"/>
      <c r="C240" s="101"/>
    </row>
    <row r="241" spans="2:3" ht="14.25" customHeight="1" x14ac:dyDescent="0.25">
      <c r="B241" s="101"/>
      <c r="C241" s="101"/>
    </row>
    <row r="242" spans="2:3" ht="14.25" customHeight="1" x14ac:dyDescent="0.25">
      <c r="B242" s="101"/>
      <c r="C242" s="101"/>
    </row>
    <row r="243" spans="2:3" ht="14.25" customHeight="1" x14ac:dyDescent="0.25">
      <c r="B243" s="101"/>
      <c r="C243" s="101"/>
    </row>
    <row r="244" spans="2:3" ht="14.25" customHeight="1" x14ac:dyDescent="0.25">
      <c r="B244" s="101"/>
      <c r="C244" s="101"/>
    </row>
    <row r="245" spans="2:3" ht="14.25" customHeight="1" x14ac:dyDescent="0.25">
      <c r="B245" s="101"/>
      <c r="C245" s="101"/>
    </row>
    <row r="246" spans="2:3" ht="14.25" customHeight="1" x14ac:dyDescent="0.25">
      <c r="B246" s="101"/>
      <c r="C246" s="101"/>
    </row>
    <row r="247" spans="2:3" ht="14.25" customHeight="1" x14ac:dyDescent="0.25">
      <c r="B247" s="101"/>
      <c r="C247" s="101"/>
    </row>
    <row r="248" spans="2:3" ht="14.25" customHeight="1" x14ac:dyDescent="0.25">
      <c r="B248" s="101"/>
      <c r="C248" s="101"/>
    </row>
    <row r="249" spans="2:3" ht="14.25" customHeight="1" x14ac:dyDescent="0.25">
      <c r="B249" s="101"/>
      <c r="C249" s="101"/>
    </row>
    <row r="250" spans="2:3" ht="14.25" customHeight="1" x14ac:dyDescent="0.25">
      <c r="B250" s="101"/>
      <c r="C250" s="101"/>
    </row>
    <row r="251" spans="2:3" ht="14.25" customHeight="1" x14ac:dyDescent="0.25">
      <c r="B251" s="101"/>
      <c r="C251" s="101"/>
    </row>
    <row r="252" spans="2:3" ht="14.25" customHeight="1" x14ac:dyDescent="0.25">
      <c r="B252" s="101"/>
      <c r="C252" s="101"/>
    </row>
    <row r="253" spans="2:3" ht="14.25" customHeight="1" x14ac:dyDescent="0.25">
      <c r="B253" s="101"/>
      <c r="C253" s="101"/>
    </row>
    <row r="254" spans="2:3" ht="14.25" customHeight="1" x14ac:dyDescent="0.25">
      <c r="B254" s="101"/>
      <c r="C254" s="101"/>
    </row>
    <row r="255" spans="2:3" ht="14.25" customHeight="1" x14ac:dyDescent="0.25">
      <c r="B255" s="101"/>
      <c r="C255" s="101"/>
    </row>
    <row r="256" spans="2:3" ht="14.25" customHeight="1" x14ac:dyDescent="0.25">
      <c r="B256" s="101"/>
      <c r="C256" s="101"/>
    </row>
    <row r="257" spans="2:3" ht="14.25" customHeight="1" x14ac:dyDescent="0.25">
      <c r="B257" s="101"/>
      <c r="C257" s="101"/>
    </row>
    <row r="258" spans="2:3" ht="14.25" customHeight="1" x14ac:dyDescent="0.25">
      <c r="B258" s="101"/>
      <c r="C258" s="101"/>
    </row>
    <row r="259" spans="2:3" ht="14.25" customHeight="1" x14ac:dyDescent="0.25">
      <c r="B259" s="101"/>
      <c r="C259" s="101"/>
    </row>
    <row r="260" spans="2:3" ht="14.25" customHeight="1" x14ac:dyDescent="0.25">
      <c r="B260" s="101"/>
      <c r="C260" s="101"/>
    </row>
    <row r="261" spans="2:3" ht="14.25" customHeight="1" x14ac:dyDescent="0.25">
      <c r="B261" s="101"/>
      <c r="C261" s="101"/>
    </row>
    <row r="262" spans="2:3" ht="14.25" customHeight="1" x14ac:dyDescent="0.25">
      <c r="B262" s="101"/>
      <c r="C262" s="101"/>
    </row>
    <row r="263" spans="2:3" ht="14.25" customHeight="1" x14ac:dyDescent="0.25">
      <c r="B263" s="101"/>
      <c r="C263" s="101"/>
    </row>
    <row r="264" spans="2:3" ht="14.25" customHeight="1" x14ac:dyDescent="0.25">
      <c r="B264" s="101"/>
      <c r="C264" s="101"/>
    </row>
    <row r="265" spans="2:3" ht="14.25" customHeight="1" x14ac:dyDescent="0.25">
      <c r="B265" s="101"/>
      <c r="C265" s="101"/>
    </row>
    <row r="266" spans="2:3" ht="14.25" customHeight="1" x14ac:dyDescent="0.25">
      <c r="B266" s="101"/>
      <c r="C266" s="101"/>
    </row>
    <row r="267" spans="2:3" ht="14.25" customHeight="1" x14ac:dyDescent="0.25">
      <c r="B267" s="101"/>
      <c r="C267" s="101"/>
    </row>
    <row r="268" spans="2:3" ht="14.25" customHeight="1" x14ac:dyDescent="0.25">
      <c r="B268" s="101"/>
      <c r="C268" s="101"/>
    </row>
    <row r="269" spans="2:3" ht="14.25" customHeight="1" x14ac:dyDescent="0.25">
      <c r="B269" s="101"/>
      <c r="C269" s="101"/>
    </row>
    <row r="270" spans="2:3" ht="14.25" customHeight="1" x14ac:dyDescent="0.25">
      <c r="B270" s="101"/>
      <c r="C270" s="101"/>
    </row>
    <row r="271" spans="2:3" ht="14.25" customHeight="1" x14ac:dyDescent="0.25">
      <c r="B271" s="101"/>
      <c r="C271" s="101"/>
    </row>
    <row r="272" spans="2:3" ht="14.25" customHeight="1" x14ac:dyDescent="0.25">
      <c r="B272" s="101"/>
      <c r="C272" s="101"/>
    </row>
    <row r="273" spans="2:3" ht="14.25" customHeight="1" x14ac:dyDescent="0.25">
      <c r="B273" s="101"/>
      <c r="C273" s="101"/>
    </row>
    <row r="274" spans="2:3" ht="14.25" customHeight="1" x14ac:dyDescent="0.25">
      <c r="B274" s="101"/>
      <c r="C274" s="101"/>
    </row>
    <row r="275" spans="2:3" ht="14.25" customHeight="1" x14ac:dyDescent="0.25">
      <c r="B275" s="101"/>
      <c r="C275" s="101"/>
    </row>
    <row r="276" spans="2:3" ht="14.25" customHeight="1" x14ac:dyDescent="0.25">
      <c r="B276" s="101"/>
      <c r="C276" s="101"/>
    </row>
    <row r="277" spans="2:3" ht="14.25" customHeight="1" x14ac:dyDescent="0.25">
      <c r="B277" s="101"/>
      <c r="C277" s="101"/>
    </row>
    <row r="278" spans="2:3" ht="14.25" customHeight="1" x14ac:dyDescent="0.25">
      <c r="B278" s="101"/>
      <c r="C278" s="101"/>
    </row>
    <row r="279" spans="2:3" ht="14.25" customHeight="1" x14ac:dyDescent="0.25">
      <c r="B279" s="101"/>
      <c r="C279" s="101"/>
    </row>
    <row r="280" spans="2:3" ht="14.25" customHeight="1" x14ac:dyDescent="0.25">
      <c r="B280" s="101"/>
      <c r="C280" s="101"/>
    </row>
    <row r="281" spans="2:3" ht="14.25" customHeight="1" x14ac:dyDescent="0.25">
      <c r="B281" s="101"/>
      <c r="C281" s="101"/>
    </row>
    <row r="282" spans="2:3" ht="14.25" customHeight="1" x14ac:dyDescent="0.25">
      <c r="B282" s="101"/>
      <c r="C282" s="101"/>
    </row>
    <row r="283" spans="2:3" ht="14.25" customHeight="1" x14ac:dyDescent="0.25">
      <c r="B283" s="101"/>
      <c r="C283" s="101"/>
    </row>
    <row r="284" spans="2:3" ht="14.25" customHeight="1" x14ac:dyDescent="0.25">
      <c r="B284" s="101"/>
      <c r="C284" s="101"/>
    </row>
    <row r="285" spans="2:3" ht="14.25" customHeight="1" x14ac:dyDescent="0.25">
      <c r="B285" s="101"/>
      <c r="C285" s="101"/>
    </row>
    <row r="286" spans="2:3" ht="14.25" customHeight="1" x14ac:dyDescent="0.25">
      <c r="B286" s="101"/>
      <c r="C286" s="101"/>
    </row>
    <row r="287" spans="2:3" ht="14.25" customHeight="1" x14ac:dyDescent="0.25">
      <c r="B287" s="101"/>
      <c r="C287" s="101"/>
    </row>
    <row r="288" spans="2:3" ht="14.25" customHeight="1" x14ac:dyDescent="0.25">
      <c r="B288" s="101"/>
      <c r="C288" s="101"/>
    </row>
    <row r="289" spans="2:3" ht="14.25" customHeight="1" x14ac:dyDescent="0.25">
      <c r="B289" s="101"/>
      <c r="C289" s="101"/>
    </row>
    <row r="290" spans="2:3" ht="14.25" customHeight="1" x14ac:dyDescent="0.25">
      <c r="B290" s="101"/>
      <c r="C290" s="101"/>
    </row>
    <row r="291" spans="2:3" ht="14.25" customHeight="1" x14ac:dyDescent="0.25">
      <c r="B291" s="101"/>
      <c r="C291" s="101"/>
    </row>
    <row r="292" spans="2:3" ht="14.25" customHeight="1" x14ac:dyDescent="0.25">
      <c r="B292" s="101"/>
      <c r="C292" s="101"/>
    </row>
    <row r="293" spans="2:3" ht="14.25" customHeight="1" x14ac:dyDescent="0.25">
      <c r="B293" s="101"/>
      <c r="C293" s="101"/>
    </row>
    <row r="294" spans="2:3" ht="14.25" customHeight="1" x14ac:dyDescent="0.25">
      <c r="B294" s="101"/>
      <c r="C294" s="101"/>
    </row>
    <row r="295" spans="2:3" ht="14.25" customHeight="1" x14ac:dyDescent="0.25">
      <c r="B295" s="101"/>
      <c r="C295" s="101"/>
    </row>
    <row r="296" spans="2:3" ht="14.25" customHeight="1" x14ac:dyDescent="0.25">
      <c r="B296" s="101"/>
      <c r="C296" s="101"/>
    </row>
    <row r="297" spans="2:3" ht="14.25" customHeight="1" x14ac:dyDescent="0.25">
      <c r="B297" s="101"/>
      <c r="C297" s="101"/>
    </row>
    <row r="298" spans="2:3" ht="14.25" customHeight="1" x14ac:dyDescent="0.25">
      <c r="B298" s="101"/>
      <c r="C298" s="101"/>
    </row>
    <row r="299" spans="2:3" ht="14.25" customHeight="1" x14ac:dyDescent="0.25">
      <c r="B299" s="101"/>
      <c r="C299" s="101"/>
    </row>
    <row r="300" spans="2:3" ht="14.25" customHeight="1" x14ac:dyDescent="0.25">
      <c r="B300" s="101"/>
      <c r="C300" s="101"/>
    </row>
    <row r="301" spans="2:3" ht="14.25" customHeight="1" x14ac:dyDescent="0.25">
      <c r="B301" s="101"/>
      <c r="C301" s="101"/>
    </row>
    <row r="302" spans="2:3" ht="14.25" customHeight="1" x14ac:dyDescent="0.25">
      <c r="B302" s="101"/>
      <c r="C302" s="101"/>
    </row>
    <row r="303" spans="2:3" ht="14.25" customHeight="1" x14ac:dyDescent="0.25">
      <c r="B303" s="101"/>
      <c r="C303" s="101"/>
    </row>
    <row r="304" spans="2:3" ht="14.25" customHeight="1" x14ac:dyDescent="0.25">
      <c r="B304" s="101"/>
      <c r="C304" s="101"/>
    </row>
    <row r="305" spans="2:3" ht="14.25" customHeight="1" x14ac:dyDescent="0.25">
      <c r="B305" s="101"/>
      <c r="C305" s="101"/>
    </row>
    <row r="306" spans="2:3" ht="14.25" customHeight="1" x14ac:dyDescent="0.25">
      <c r="B306" s="101"/>
      <c r="C306" s="101"/>
    </row>
    <row r="307" spans="2:3" ht="14.25" customHeight="1" x14ac:dyDescent="0.25">
      <c r="B307" s="101"/>
      <c r="C307" s="101"/>
    </row>
    <row r="308" spans="2:3" ht="14.25" customHeight="1" x14ac:dyDescent="0.25">
      <c r="B308" s="101"/>
      <c r="C308" s="101"/>
    </row>
    <row r="309" spans="2:3" ht="14.25" customHeight="1" x14ac:dyDescent="0.25">
      <c r="B309" s="101"/>
      <c r="C309" s="101"/>
    </row>
    <row r="310" spans="2:3" ht="14.25" customHeight="1" x14ac:dyDescent="0.25">
      <c r="B310" s="101"/>
      <c r="C310" s="101"/>
    </row>
    <row r="311" spans="2:3" ht="14.25" customHeight="1" x14ac:dyDescent="0.25">
      <c r="B311" s="101"/>
      <c r="C311" s="101"/>
    </row>
    <row r="312" spans="2:3" ht="14.25" customHeight="1" x14ac:dyDescent="0.25">
      <c r="B312" s="101"/>
      <c r="C312" s="101"/>
    </row>
    <row r="313" spans="2:3" ht="14.25" customHeight="1" x14ac:dyDescent="0.25">
      <c r="B313" s="101"/>
      <c r="C313" s="101"/>
    </row>
    <row r="314" spans="2:3" ht="14.25" customHeight="1" x14ac:dyDescent="0.25">
      <c r="B314" s="101"/>
      <c r="C314" s="101"/>
    </row>
    <row r="315" spans="2:3" ht="14.25" customHeight="1" x14ac:dyDescent="0.25">
      <c r="B315" s="101"/>
      <c r="C315" s="101"/>
    </row>
    <row r="316" spans="2:3" ht="14.25" customHeight="1" x14ac:dyDescent="0.25">
      <c r="B316" s="101"/>
      <c r="C316" s="101"/>
    </row>
    <row r="317" spans="2:3" ht="14.25" customHeight="1" x14ac:dyDescent="0.25">
      <c r="B317" s="101"/>
      <c r="C317" s="101"/>
    </row>
    <row r="318" spans="2:3" ht="14.25" customHeight="1" x14ac:dyDescent="0.25">
      <c r="B318" s="101"/>
      <c r="C318" s="101"/>
    </row>
    <row r="319" spans="2:3" ht="14.25" customHeight="1" x14ac:dyDescent="0.25">
      <c r="B319" s="101"/>
      <c r="C319" s="101"/>
    </row>
    <row r="320" spans="2:3" ht="14.25" customHeight="1" x14ac:dyDescent="0.25">
      <c r="B320" s="101"/>
      <c r="C320" s="101"/>
    </row>
    <row r="321" spans="2:3" ht="14.25" customHeight="1" x14ac:dyDescent="0.25">
      <c r="B321" s="101"/>
      <c r="C321" s="101"/>
    </row>
    <row r="322" spans="2:3" ht="14.25" customHeight="1" x14ac:dyDescent="0.25">
      <c r="B322" s="101"/>
      <c r="C322" s="101"/>
    </row>
    <row r="323" spans="2:3" ht="14.25" customHeight="1" x14ac:dyDescent="0.25">
      <c r="B323" s="101"/>
      <c r="C323" s="101"/>
    </row>
    <row r="324" spans="2:3" ht="14.25" customHeight="1" x14ac:dyDescent="0.25">
      <c r="B324" s="101"/>
      <c r="C324" s="101"/>
    </row>
    <row r="325" spans="2:3" ht="14.25" customHeight="1" x14ac:dyDescent="0.25">
      <c r="B325" s="101"/>
      <c r="C325" s="101"/>
    </row>
    <row r="326" spans="2:3" ht="14.25" customHeight="1" x14ac:dyDescent="0.25">
      <c r="B326" s="101"/>
      <c r="C326" s="101"/>
    </row>
    <row r="327" spans="2:3" ht="14.25" customHeight="1" x14ac:dyDescent="0.25">
      <c r="B327" s="101"/>
      <c r="C327" s="101"/>
    </row>
    <row r="328" spans="2:3" ht="14.25" customHeight="1" x14ac:dyDescent="0.25">
      <c r="B328" s="101"/>
      <c r="C328" s="101"/>
    </row>
    <row r="329" spans="2:3" ht="14.25" customHeight="1" x14ac:dyDescent="0.25">
      <c r="B329" s="101"/>
      <c r="C329" s="101"/>
    </row>
    <row r="330" spans="2:3" ht="14.25" customHeight="1" x14ac:dyDescent="0.25">
      <c r="B330" s="101"/>
      <c r="C330" s="101"/>
    </row>
    <row r="331" spans="2:3" ht="14.25" customHeight="1" x14ac:dyDescent="0.25">
      <c r="B331" s="101"/>
      <c r="C331" s="101"/>
    </row>
    <row r="332" spans="2:3" ht="14.25" customHeight="1" x14ac:dyDescent="0.25">
      <c r="B332" s="101"/>
      <c r="C332" s="101"/>
    </row>
    <row r="333" spans="2:3" ht="14.25" customHeight="1" x14ac:dyDescent="0.25">
      <c r="B333" s="101"/>
      <c r="C333" s="101"/>
    </row>
    <row r="334" spans="2:3" ht="14.25" customHeight="1" x14ac:dyDescent="0.25">
      <c r="B334" s="101"/>
      <c r="C334" s="101"/>
    </row>
    <row r="335" spans="2:3" ht="14.25" customHeight="1" x14ac:dyDescent="0.25">
      <c r="B335" s="101"/>
      <c r="C335" s="101"/>
    </row>
    <row r="336" spans="2:3" ht="14.25" customHeight="1" x14ac:dyDescent="0.25">
      <c r="B336" s="101"/>
      <c r="C336" s="101"/>
    </row>
    <row r="337" spans="2:3" ht="14.25" customHeight="1" x14ac:dyDescent="0.25">
      <c r="B337" s="101"/>
      <c r="C337" s="101"/>
    </row>
    <row r="338" spans="2:3" ht="14.25" customHeight="1" x14ac:dyDescent="0.25">
      <c r="B338" s="101"/>
      <c r="C338" s="101"/>
    </row>
    <row r="339" spans="2:3" ht="14.25" customHeight="1" x14ac:dyDescent="0.25">
      <c r="B339" s="101"/>
      <c r="C339" s="101"/>
    </row>
    <row r="340" spans="2:3" ht="14.25" customHeight="1" x14ac:dyDescent="0.25">
      <c r="B340" s="101"/>
      <c r="C340" s="101"/>
    </row>
    <row r="341" spans="2:3" ht="14.25" customHeight="1" x14ac:dyDescent="0.25">
      <c r="B341" s="101"/>
      <c r="C341" s="101"/>
    </row>
    <row r="342" spans="2:3" ht="14.25" customHeight="1" x14ac:dyDescent="0.25">
      <c r="B342" s="101"/>
      <c r="C342" s="101"/>
    </row>
    <row r="343" spans="2:3" ht="14.25" customHeight="1" x14ac:dyDescent="0.25">
      <c r="B343" s="101"/>
      <c r="C343" s="101"/>
    </row>
    <row r="344" spans="2:3" ht="14.25" customHeight="1" x14ac:dyDescent="0.25">
      <c r="B344" s="101"/>
      <c r="C344" s="101"/>
    </row>
    <row r="345" spans="2:3" ht="14.25" customHeight="1" x14ac:dyDescent="0.25">
      <c r="B345" s="101"/>
      <c r="C345" s="101"/>
    </row>
    <row r="346" spans="2:3" ht="14.25" customHeight="1" x14ac:dyDescent="0.25">
      <c r="B346" s="101"/>
      <c r="C346" s="101"/>
    </row>
    <row r="347" spans="2:3" ht="14.25" customHeight="1" x14ac:dyDescent="0.25">
      <c r="B347" s="101"/>
      <c r="C347" s="101"/>
    </row>
    <row r="348" spans="2:3" ht="14.25" customHeight="1" x14ac:dyDescent="0.25">
      <c r="B348" s="101"/>
      <c r="C348" s="101"/>
    </row>
    <row r="349" spans="2:3" ht="14.25" customHeight="1" x14ac:dyDescent="0.25">
      <c r="B349" s="101"/>
      <c r="C349" s="101"/>
    </row>
    <row r="350" spans="2:3" ht="14.25" customHeight="1" x14ac:dyDescent="0.25">
      <c r="B350" s="101"/>
      <c r="C350" s="101"/>
    </row>
    <row r="351" spans="2:3" ht="14.25" customHeight="1" x14ac:dyDescent="0.25">
      <c r="B351" s="101"/>
      <c r="C351" s="101"/>
    </row>
    <row r="352" spans="2:3" ht="14.25" customHeight="1" x14ac:dyDescent="0.25">
      <c r="B352" s="101"/>
      <c r="C352" s="101"/>
    </row>
    <row r="353" spans="2:3" ht="14.25" customHeight="1" x14ac:dyDescent="0.25">
      <c r="B353" s="101"/>
      <c r="C353" s="101"/>
    </row>
    <row r="354" spans="2:3" ht="14.25" customHeight="1" x14ac:dyDescent="0.25">
      <c r="B354" s="101"/>
      <c r="C354" s="101"/>
    </row>
    <row r="355" spans="2:3" ht="14.25" customHeight="1" x14ac:dyDescent="0.25">
      <c r="B355" s="101"/>
      <c r="C355" s="101"/>
    </row>
    <row r="356" spans="2:3" ht="14.25" customHeight="1" x14ac:dyDescent="0.25">
      <c r="B356" s="101"/>
      <c r="C356" s="101"/>
    </row>
    <row r="357" spans="2:3" ht="14.25" customHeight="1" x14ac:dyDescent="0.25">
      <c r="B357" s="101"/>
      <c r="C357" s="101"/>
    </row>
    <row r="358" spans="2:3" ht="14.25" customHeight="1" x14ac:dyDescent="0.25">
      <c r="B358" s="101"/>
      <c r="C358" s="101"/>
    </row>
    <row r="359" spans="2:3" ht="14.25" customHeight="1" x14ac:dyDescent="0.25">
      <c r="B359" s="101"/>
      <c r="C359" s="101"/>
    </row>
    <row r="360" spans="2:3" ht="14.25" customHeight="1" x14ac:dyDescent="0.25">
      <c r="B360" s="101"/>
      <c r="C360" s="101"/>
    </row>
    <row r="361" spans="2:3" ht="14.25" customHeight="1" x14ac:dyDescent="0.25">
      <c r="B361" s="101"/>
      <c r="C361" s="101"/>
    </row>
    <row r="362" spans="2:3" ht="14.25" customHeight="1" x14ac:dyDescent="0.25">
      <c r="B362" s="101"/>
      <c r="C362" s="101"/>
    </row>
    <row r="363" spans="2:3" ht="14.25" customHeight="1" x14ac:dyDescent="0.25">
      <c r="B363" s="101"/>
      <c r="C363" s="101"/>
    </row>
    <row r="364" spans="2:3" ht="14.25" customHeight="1" x14ac:dyDescent="0.25">
      <c r="B364" s="101"/>
      <c r="C364" s="101"/>
    </row>
    <row r="365" spans="2:3" ht="14.25" customHeight="1" x14ac:dyDescent="0.25">
      <c r="B365" s="101"/>
      <c r="C365" s="101"/>
    </row>
    <row r="366" spans="2:3" ht="14.25" customHeight="1" x14ac:dyDescent="0.25">
      <c r="B366" s="101"/>
      <c r="C366" s="101"/>
    </row>
    <row r="367" spans="2:3" ht="14.25" customHeight="1" x14ac:dyDescent="0.25">
      <c r="B367" s="101"/>
      <c r="C367" s="101"/>
    </row>
    <row r="368" spans="2:3" ht="14.25" customHeight="1" x14ac:dyDescent="0.25">
      <c r="B368" s="101"/>
      <c r="C368" s="101"/>
    </row>
    <row r="369" spans="2:3" ht="14.25" customHeight="1" x14ac:dyDescent="0.25">
      <c r="B369" s="101"/>
      <c r="C369" s="101"/>
    </row>
    <row r="370" spans="2:3" ht="14.25" customHeight="1" x14ac:dyDescent="0.25">
      <c r="B370" s="101"/>
      <c r="C370" s="101"/>
    </row>
    <row r="371" spans="2:3" ht="14.25" customHeight="1" x14ac:dyDescent="0.25">
      <c r="B371" s="101"/>
      <c r="C371" s="101"/>
    </row>
    <row r="372" spans="2:3" ht="14.25" customHeight="1" x14ac:dyDescent="0.25">
      <c r="B372" s="101"/>
      <c r="C372" s="101"/>
    </row>
    <row r="373" spans="2:3" ht="14.25" customHeight="1" x14ac:dyDescent="0.25">
      <c r="B373" s="101"/>
      <c r="C373" s="101"/>
    </row>
    <row r="374" spans="2:3" ht="14.25" customHeight="1" x14ac:dyDescent="0.25">
      <c r="B374" s="101"/>
      <c r="C374" s="101"/>
    </row>
    <row r="375" spans="2:3" ht="14.25" customHeight="1" x14ac:dyDescent="0.25">
      <c r="B375" s="101"/>
      <c r="C375" s="101"/>
    </row>
    <row r="376" spans="2:3" ht="14.25" customHeight="1" x14ac:dyDescent="0.25">
      <c r="B376" s="101"/>
      <c r="C376" s="101"/>
    </row>
    <row r="377" spans="2:3" ht="14.25" customHeight="1" x14ac:dyDescent="0.25">
      <c r="B377" s="101"/>
      <c r="C377" s="101"/>
    </row>
    <row r="378" spans="2:3" ht="14.25" customHeight="1" x14ac:dyDescent="0.25">
      <c r="B378" s="101"/>
      <c r="C378" s="101"/>
    </row>
    <row r="379" spans="2:3" ht="14.25" customHeight="1" x14ac:dyDescent="0.25">
      <c r="B379" s="101"/>
      <c r="C379" s="101"/>
    </row>
    <row r="380" spans="2:3" ht="14.25" customHeight="1" x14ac:dyDescent="0.25">
      <c r="B380" s="101"/>
      <c r="C380" s="101"/>
    </row>
    <row r="381" spans="2:3" ht="14.25" customHeight="1" x14ac:dyDescent="0.25">
      <c r="B381" s="101"/>
      <c r="C381" s="101"/>
    </row>
    <row r="382" spans="2:3" ht="14.25" customHeight="1" x14ac:dyDescent="0.25">
      <c r="B382" s="101"/>
      <c r="C382" s="101"/>
    </row>
    <row r="383" spans="2:3" ht="14.25" customHeight="1" x14ac:dyDescent="0.25">
      <c r="B383" s="101"/>
      <c r="C383" s="101"/>
    </row>
    <row r="384" spans="2:3" ht="14.25" customHeight="1" x14ac:dyDescent="0.25">
      <c r="B384" s="101"/>
      <c r="C384" s="101"/>
    </row>
    <row r="385" spans="2:3" ht="14.25" customHeight="1" x14ac:dyDescent="0.25">
      <c r="B385" s="101"/>
      <c r="C385" s="101"/>
    </row>
    <row r="386" spans="2:3" ht="14.25" customHeight="1" x14ac:dyDescent="0.25">
      <c r="B386" s="101"/>
      <c r="C386" s="101"/>
    </row>
    <row r="387" spans="2:3" ht="14.25" customHeight="1" x14ac:dyDescent="0.25">
      <c r="B387" s="101"/>
      <c r="C387" s="101"/>
    </row>
    <row r="388" spans="2:3" ht="14.25" customHeight="1" x14ac:dyDescent="0.25">
      <c r="B388" s="101"/>
      <c r="C388" s="101"/>
    </row>
    <row r="389" spans="2:3" ht="14.25" customHeight="1" x14ac:dyDescent="0.25">
      <c r="B389" s="101"/>
      <c r="C389" s="101"/>
    </row>
    <row r="390" spans="2:3" ht="14.25" customHeight="1" x14ac:dyDescent="0.25">
      <c r="B390" s="101"/>
      <c r="C390" s="101"/>
    </row>
    <row r="391" spans="2:3" ht="14.25" customHeight="1" x14ac:dyDescent="0.25">
      <c r="B391" s="101"/>
      <c r="C391" s="101"/>
    </row>
    <row r="392" spans="2:3" ht="14.25" customHeight="1" x14ac:dyDescent="0.25">
      <c r="B392" s="101"/>
      <c r="C392" s="101"/>
    </row>
    <row r="393" spans="2:3" ht="14.25" customHeight="1" x14ac:dyDescent="0.25">
      <c r="B393" s="101"/>
      <c r="C393" s="101"/>
    </row>
    <row r="394" spans="2:3" ht="14.25" customHeight="1" x14ac:dyDescent="0.25">
      <c r="B394" s="101"/>
      <c r="C394" s="101"/>
    </row>
    <row r="395" spans="2:3" ht="14.25" customHeight="1" x14ac:dyDescent="0.25">
      <c r="B395" s="101"/>
      <c r="C395" s="101"/>
    </row>
    <row r="396" spans="2:3" ht="14.25" customHeight="1" x14ac:dyDescent="0.25">
      <c r="B396" s="101"/>
      <c r="C396" s="101"/>
    </row>
    <row r="397" spans="2:3" ht="14.25" customHeight="1" x14ac:dyDescent="0.25">
      <c r="B397" s="101"/>
      <c r="C397" s="101"/>
    </row>
    <row r="398" spans="2:3" ht="14.25" customHeight="1" x14ac:dyDescent="0.25">
      <c r="B398" s="101"/>
      <c r="C398" s="101"/>
    </row>
    <row r="399" spans="2:3" ht="14.25" customHeight="1" x14ac:dyDescent="0.25">
      <c r="B399" s="101"/>
      <c r="C399" s="101"/>
    </row>
    <row r="400" spans="2:3" ht="14.25" customHeight="1" x14ac:dyDescent="0.25">
      <c r="B400" s="101"/>
      <c r="C400" s="101"/>
    </row>
    <row r="401" spans="2:3" ht="14.25" customHeight="1" x14ac:dyDescent="0.25">
      <c r="B401" s="101"/>
      <c r="C401" s="101"/>
    </row>
    <row r="402" spans="2:3" ht="14.25" customHeight="1" x14ac:dyDescent="0.25">
      <c r="B402" s="101"/>
      <c r="C402" s="101"/>
    </row>
    <row r="403" spans="2:3" ht="14.25" customHeight="1" x14ac:dyDescent="0.25">
      <c r="B403" s="101"/>
      <c r="C403" s="101"/>
    </row>
    <row r="404" spans="2:3" ht="14.25" customHeight="1" x14ac:dyDescent="0.25">
      <c r="B404" s="101"/>
      <c r="C404" s="101"/>
    </row>
    <row r="405" spans="2:3" ht="14.25" customHeight="1" x14ac:dyDescent="0.25">
      <c r="B405" s="101"/>
      <c r="C405" s="101"/>
    </row>
    <row r="406" spans="2:3" ht="14.25" customHeight="1" x14ac:dyDescent="0.25">
      <c r="B406" s="101"/>
      <c r="C406" s="101"/>
    </row>
    <row r="407" spans="2:3" ht="14.25" customHeight="1" x14ac:dyDescent="0.25">
      <c r="B407" s="101"/>
      <c r="C407" s="101"/>
    </row>
    <row r="408" spans="2:3" ht="14.25" customHeight="1" x14ac:dyDescent="0.25">
      <c r="B408" s="101"/>
      <c r="C408" s="101"/>
    </row>
    <row r="409" spans="2:3" ht="14.25" customHeight="1" x14ac:dyDescent="0.25">
      <c r="B409" s="101"/>
      <c r="C409" s="101"/>
    </row>
    <row r="410" spans="2:3" ht="14.25" customHeight="1" x14ac:dyDescent="0.25">
      <c r="B410" s="101"/>
      <c r="C410" s="101"/>
    </row>
    <row r="411" spans="2:3" ht="14.25" customHeight="1" x14ac:dyDescent="0.25">
      <c r="B411" s="101"/>
      <c r="C411" s="101"/>
    </row>
    <row r="412" spans="2:3" ht="14.25" customHeight="1" x14ac:dyDescent="0.25">
      <c r="B412" s="101"/>
      <c r="C412" s="101"/>
    </row>
    <row r="413" spans="2:3" ht="14.25" customHeight="1" x14ac:dyDescent="0.25">
      <c r="B413" s="101"/>
      <c r="C413" s="101"/>
    </row>
    <row r="414" spans="2:3" ht="14.25" customHeight="1" x14ac:dyDescent="0.25">
      <c r="B414" s="101"/>
      <c r="C414" s="101"/>
    </row>
    <row r="415" spans="2:3" ht="14.25" customHeight="1" x14ac:dyDescent="0.25">
      <c r="B415" s="101"/>
      <c r="C415" s="101"/>
    </row>
    <row r="416" spans="2:3" ht="14.25" customHeight="1" x14ac:dyDescent="0.25">
      <c r="B416" s="101"/>
      <c r="C416" s="101"/>
    </row>
    <row r="417" spans="2:3" ht="14.25" customHeight="1" x14ac:dyDescent="0.25">
      <c r="B417" s="101"/>
      <c r="C417" s="101"/>
    </row>
    <row r="418" spans="2:3" ht="14.25" customHeight="1" x14ac:dyDescent="0.25">
      <c r="B418" s="101"/>
      <c r="C418" s="101"/>
    </row>
    <row r="419" spans="2:3" ht="14.25" customHeight="1" x14ac:dyDescent="0.25">
      <c r="B419" s="101"/>
      <c r="C419" s="101"/>
    </row>
    <row r="420" spans="2:3" ht="14.25" customHeight="1" x14ac:dyDescent="0.25">
      <c r="B420" s="101"/>
      <c r="C420" s="101"/>
    </row>
    <row r="421" spans="2:3" ht="14.25" customHeight="1" x14ac:dyDescent="0.25">
      <c r="B421" s="101"/>
      <c r="C421" s="101"/>
    </row>
    <row r="422" spans="2:3" ht="14.25" customHeight="1" x14ac:dyDescent="0.25">
      <c r="B422" s="101"/>
      <c r="C422" s="101"/>
    </row>
    <row r="423" spans="2:3" ht="14.25" customHeight="1" x14ac:dyDescent="0.25">
      <c r="B423" s="101"/>
      <c r="C423" s="101"/>
    </row>
    <row r="424" spans="2:3" ht="14.25" customHeight="1" x14ac:dyDescent="0.25">
      <c r="B424" s="101"/>
      <c r="C424" s="101"/>
    </row>
    <row r="425" spans="2:3" ht="14.25" customHeight="1" x14ac:dyDescent="0.25">
      <c r="B425" s="101"/>
      <c r="C425" s="101"/>
    </row>
    <row r="426" spans="2:3" ht="14.25" customHeight="1" x14ac:dyDescent="0.25">
      <c r="B426" s="101"/>
      <c r="C426" s="101"/>
    </row>
    <row r="427" spans="2:3" ht="14.25" customHeight="1" x14ac:dyDescent="0.25">
      <c r="B427" s="101"/>
      <c r="C427" s="101"/>
    </row>
    <row r="428" spans="2:3" ht="14.25" customHeight="1" x14ac:dyDescent="0.25">
      <c r="B428" s="101"/>
      <c r="C428" s="101"/>
    </row>
    <row r="429" spans="2:3" ht="14.25" customHeight="1" x14ac:dyDescent="0.25">
      <c r="B429" s="101"/>
      <c r="C429" s="101"/>
    </row>
    <row r="430" spans="2:3" ht="14.25" customHeight="1" x14ac:dyDescent="0.25">
      <c r="B430" s="101"/>
      <c r="C430" s="101"/>
    </row>
    <row r="431" spans="2:3" ht="14.25" customHeight="1" x14ac:dyDescent="0.25">
      <c r="B431" s="101"/>
      <c r="C431" s="101"/>
    </row>
    <row r="432" spans="2:3" ht="14.25" customHeight="1" x14ac:dyDescent="0.25">
      <c r="B432" s="101"/>
      <c r="C432" s="101"/>
    </row>
    <row r="433" spans="2:3" ht="14.25" customHeight="1" x14ac:dyDescent="0.25">
      <c r="B433" s="101"/>
      <c r="C433" s="101"/>
    </row>
    <row r="434" spans="2:3" ht="14.25" customHeight="1" x14ac:dyDescent="0.25">
      <c r="B434" s="101"/>
      <c r="C434" s="101"/>
    </row>
    <row r="435" spans="2:3" ht="14.25" customHeight="1" x14ac:dyDescent="0.25">
      <c r="B435" s="101"/>
      <c r="C435" s="101"/>
    </row>
    <row r="436" spans="2:3" ht="14.25" customHeight="1" x14ac:dyDescent="0.25">
      <c r="B436" s="101"/>
      <c r="C436" s="101"/>
    </row>
    <row r="437" spans="2:3" ht="14.25" customHeight="1" x14ac:dyDescent="0.25">
      <c r="B437" s="101"/>
      <c r="C437" s="101"/>
    </row>
    <row r="438" spans="2:3" ht="14.25" customHeight="1" x14ac:dyDescent="0.25">
      <c r="B438" s="101"/>
      <c r="C438" s="101"/>
    </row>
    <row r="439" spans="2:3" ht="14.25" customHeight="1" x14ac:dyDescent="0.25">
      <c r="B439" s="101"/>
      <c r="C439" s="101"/>
    </row>
    <row r="440" spans="2:3" ht="14.25" customHeight="1" x14ac:dyDescent="0.25">
      <c r="B440" s="101"/>
      <c r="C440" s="101"/>
    </row>
    <row r="441" spans="2:3" ht="14.25" customHeight="1" x14ac:dyDescent="0.25">
      <c r="B441" s="101"/>
      <c r="C441" s="101"/>
    </row>
    <row r="442" spans="2:3" ht="14.25" customHeight="1" x14ac:dyDescent="0.25">
      <c r="B442" s="101"/>
      <c r="C442" s="101"/>
    </row>
    <row r="443" spans="2:3" ht="14.25" customHeight="1" x14ac:dyDescent="0.25">
      <c r="B443" s="101"/>
      <c r="C443" s="101"/>
    </row>
    <row r="444" spans="2:3" ht="14.25" customHeight="1" x14ac:dyDescent="0.25">
      <c r="B444" s="101"/>
      <c r="C444" s="101"/>
    </row>
    <row r="445" spans="2:3" ht="14.25" customHeight="1" x14ac:dyDescent="0.25">
      <c r="B445" s="101"/>
      <c r="C445" s="101"/>
    </row>
    <row r="446" spans="2:3" ht="14.25" customHeight="1" x14ac:dyDescent="0.25">
      <c r="B446" s="101"/>
      <c r="C446" s="101"/>
    </row>
    <row r="447" spans="2:3" ht="14.25" customHeight="1" x14ac:dyDescent="0.25">
      <c r="B447" s="101"/>
      <c r="C447" s="101"/>
    </row>
    <row r="448" spans="2:3" ht="14.25" customHeight="1" x14ac:dyDescent="0.25">
      <c r="B448" s="101"/>
      <c r="C448" s="101"/>
    </row>
    <row r="449" spans="2:3" ht="14.25" customHeight="1" x14ac:dyDescent="0.25">
      <c r="B449" s="101"/>
      <c r="C449" s="101"/>
    </row>
    <row r="450" spans="2:3" ht="14.25" customHeight="1" x14ac:dyDescent="0.25">
      <c r="B450" s="101"/>
      <c r="C450" s="101"/>
    </row>
    <row r="451" spans="2:3" ht="14.25" customHeight="1" x14ac:dyDescent="0.25">
      <c r="B451" s="101"/>
      <c r="C451" s="101"/>
    </row>
    <row r="452" spans="2:3" ht="14.25" customHeight="1" x14ac:dyDescent="0.25">
      <c r="B452" s="101"/>
      <c r="C452" s="101"/>
    </row>
    <row r="453" spans="2:3" ht="14.25" customHeight="1" x14ac:dyDescent="0.25">
      <c r="B453" s="101"/>
      <c r="C453" s="101"/>
    </row>
    <row r="454" spans="2:3" ht="14.25" customHeight="1" x14ac:dyDescent="0.25">
      <c r="B454" s="101"/>
      <c r="C454" s="101"/>
    </row>
    <row r="455" spans="2:3" ht="14.25" customHeight="1" x14ac:dyDescent="0.25">
      <c r="B455" s="101"/>
      <c r="C455" s="101"/>
    </row>
    <row r="456" spans="2:3" ht="14.25" customHeight="1" x14ac:dyDescent="0.25">
      <c r="B456" s="101"/>
      <c r="C456" s="101"/>
    </row>
    <row r="457" spans="2:3" ht="14.25" customHeight="1" x14ac:dyDescent="0.25">
      <c r="B457" s="101"/>
      <c r="C457" s="101"/>
    </row>
    <row r="458" spans="2:3" ht="14.25" customHeight="1" x14ac:dyDescent="0.25">
      <c r="B458" s="101"/>
      <c r="C458" s="101"/>
    </row>
    <row r="459" spans="2:3" ht="14.25" customHeight="1" x14ac:dyDescent="0.25">
      <c r="B459" s="101"/>
      <c r="C459" s="101"/>
    </row>
    <row r="460" spans="2:3" ht="14.25" customHeight="1" x14ac:dyDescent="0.25">
      <c r="B460" s="101"/>
      <c r="C460" s="101"/>
    </row>
    <row r="461" spans="2:3" ht="14.25" customHeight="1" x14ac:dyDescent="0.25">
      <c r="B461" s="101"/>
      <c r="C461" s="101"/>
    </row>
    <row r="462" spans="2:3" ht="14.25" customHeight="1" x14ac:dyDescent="0.25">
      <c r="B462" s="101"/>
      <c r="C462" s="101"/>
    </row>
    <row r="463" spans="2:3" ht="14.25" customHeight="1" x14ac:dyDescent="0.25">
      <c r="B463" s="101"/>
      <c r="C463" s="101"/>
    </row>
    <row r="464" spans="2:3" ht="14.25" customHeight="1" x14ac:dyDescent="0.25">
      <c r="B464" s="101"/>
      <c r="C464" s="101"/>
    </row>
    <row r="465" spans="2:3" ht="14.25" customHeight="1" x14ac:dyDescent="0.25">
      <c r="B465" s="101"/>
      <c r="C465" s="101"/>
    </row>
    <row r="466" spans="2:3" ht="14.25" customHeight="1" x14ac:dyDescent="0.25">
      <c r="B466" s="101"/>
      <c r="C466" s="101"/>
    </row>
    <row r="467" spans="2:3" ht="14.25" customHeight="1" x14ac:dyDescent="0.25">
      <c r="B467" s="101"/>
      <c r="C467" s="101"/>
    </row>
    <row r="468" spans="2:3" ht="14.25" customHeight="1" x14ac:dyDescent="0.25">
      <c r="B468" s="101"/>
      <c r="C468" s="101"/>
    </row>
    <row r="469" spans="2:3" ht="14.25" customHeight="1" x14ac:dyDescent="0.25">
      <c r="B469" s="101"/>
      <c r="C469" s="101"/>
    </row>
    <row r="470" spans="2:3" ht="14.25" customHeight="1" x14ac:dyDescent="0.25">
      <c r="B470" s="101"/>
      <c r="C470" s="101"/>
    </row>
    <row r="471" spans="2:3" ht="14.25" customHeight="1" x14ac:dyDescent="0.25">
      <c r="B471" s="101"/>
      <c r="C471" s="101"/>
    </row>
    <row r="472" spans="2:3" ht="14.25" customHeight="1" x14ac:dyDescent="0.25">
      <c r="B472" s="101"/>
      <c r="C472" s="101"/>
    </row>
    <row r="473" spans="2:3" ht="14.25" customHeight="1" x14ac:dyDescent="0.25">
      <c r="B473" s="101"/>
      <c r="C473" s="101"/>
    </row>
    <row r="474" spans="2:3" ht="14.25" customHeight="1" x14ac:dyDescent="0.25">
      <c r="B474" s="101"/>
      <c r="C474" s="101"/>
    </row>
    <row r="475" spans="2:3" ht="14.25" customHeight="1" x14ac:dyDescent="0.25">
      <c r="B475" s="101"/>
      <c r="C475" s="101"/>
    </row>
    <row r="476" spans="2:3" ht="14.25" customHeight="1" x14ac:dyDescent="0.25">
      <c r="B476" s="101"/>
      <c r="C476" s="101"/>
    </row>
    <row r="477" spans="2:3" ht="14.25" customHeight="1" x14ac:dyDescent="0.25">
      <c r="B477" s="101"/>
      <c r="C477" s="101"/>
    </row>
    <row r="478" spans="2:3" ht="14.25" customHeight="1" x14ac:dyDescent="0.25">
      <c r="B478" s="101"/>
      <c r="C478" s="101"/>
    </row>
    <row r="479" spans="2:3" ht="14.25" customHeight="1" x14ac:dyDescent="0.25">
      <c r="B479" s="101"/>
      <c r="C479" s="101"/>
    </row>
    <row r="480" spans="2:3" ht="14.25" customHeight="1" x14ac:dyDescent="0.25">
      <c r="B480" s="101"/>
      <c r="C480" s="101"/>
    </row>
    <row r="481" spans="2:3" ht="14.25" customHeight="1" x14ac:dyDescent="0.25">
      <c r="B481" s="101"/>
      <c r="C481" s="101"/>
    </row>
    <row r="482" spans="2:3" ht="14.25" customHeight="1" x14ac:dyDescent="0.25">
      <c r="B482" s="101"/>
      <c r="C482" s="101"/>
    </row>
    <row r="483" spans="2:3" ht="14.25" customHeight="1" x14ac:dyDescent="0.25">
      <c r="B483" s="101"/>
      <c r="C483" s="101"/>
    </row>
    <row r="484" spans="2:3" ht="14.25" customHeight="1" x14ac:dyDescent="0.25">
      <c r="B484" s="101"/>
      <c r="C484" s="101"/>
    </row>
    <row r="485" spans="2:3" ht="14.25" customHeight="1" x14ac:dyDescent="0.25">
      <c r="B485" s="101"/>
      <c r="C485" s="101"/>
    </row>
    <row r="486" spans="2:3" ht="14.25" customHeight="1" x14ac:dyDescent="0.25">
      <c r="B486" s="101"/>
      <c r="C486" s="101"/>
    </row>
    <row r="487" spans="2:3" ht="14.25" customHeight="1" x14ac:dyDescent="0.25">
      <c r="B487" s="101"/>
      <c r="C487" s="101"/>
    </row>
    <row r="488" spans="2:3" ht="14.25" customHeight="1" x14ac:dyDescent="0.25">
      <c r="B488" s="101"/>
      <c r="C488" s="101"/>
    </row>
    <row r="489" spans="2:3" ht="14.25" customHeight="1" x14ac:dyDescent="0.25">
      <c r="B489" s="101"/>
      <c r="C489" s="101"/>
    </row>
    <row r="490" spans="2:3" ht="14.25" customHeight="1" x14ac:dyDescent="0.25">
      <c r="B490" s="101"/>
      <c r="C490" s="101"/>
    </row>
    <row r="491" spans="2:3" ht="14.25" customHeight="1" x14ac:dyDescent="0.25">
      <c r="B491" s="101"/>
      <c r="C491" s="101"/>
    </row>
    <row r="492" spans="2:3" ht="14.25" customHeight="1" x14ac:dyDescent="0.25">
      <c r="B492" s="101"/>
      <c r="C492" s="101"/>
    </row>
    <row r="493" spans="2:3" ht="14.25" customHeight="1" x14ac:dyDescent="0.25">
      <c r="B493" s="101"/>
      <c r="C493" s="101"/>
    </row>
    <row r="494" spans="2:3" ht="14.25" customHeight="1" x14ac:dyDescent="0.25">
      <c r="B494" s="101"/>
      <c r="C494" s="101"/>
    </row>
    <row r="495" spans="2:3" ht="14.25" customHeight="1" x14ac:dyDescent="0.25">
      <c r="B495" s="101"/>
      <c r="C495" s="101"/>
    </row>
    <row r="496" spans="2:3" ht="14.25" customHeight="1" x14ac:dyDescent="0.25">
      <c r="B496" s="101"/>
      <c r="C496" s="101"/>
    </row>
    <row r="497" spans="2:3" ht="14.25" customHeight="1" x14ac:dyDescent="0.25">
      <c r="B497" s="101"/>
      <c r="C497" s="101"/>
    </row>
    <row r="498" spans="2:3" ht="14.25" customHeight="1" x14ac:dyDescent="0.25">
      <c r="B498" s="101"/>
      <c r="C498" s="101"/>
    </row>
    <row r="499" spans="2:3" ht="14.25" customHeight="1" x14ac:dyDescent="0.25">
      <c r="B499" s="101"/>
      <c r="C499" s="101"/>
    </row>
    <row r="500" spans="2:3" ht="14.25" customHeight="1" x14ac:dyDescent="0.25">
      <c r="B500" s="101"/>
      <c r="C500" s="101"/>
    </row>
    <row r="501" spans="2:3" ht="14.25" customHeight="1" x14ac:dyDescent="0.25">
      <c r="B501" s="101"/>
      <c r="C501" s="101"/>
    </row>
    <row r="502" spans="2:3" ht="14.25" customHeight="1" x14ac:dyDescent="0.25">
      <c r="B502" s="101"/>
      <c r="C502" s="101"/>
    </row>
    <row r="503" spans="2:3" ht="14.25" customHeight="1" x14ac:dyDescent="0.25">
      <c r="B503" s="101"/>
      <c r="C503" s="101"/>
    </row>
    <row r="504" spans="2:3" ht="14.25" customHeight="1" x14ac:dyDescent="0.25">
      <c r="B504" s="101"/>
      <c r="C504" s="101"/>
    </row>
    <row r="505" spans="2:3" ht="14.25" customHeight="1" x14ac:dyDescent="0.25">
      <c r="B505" s="101"/>
      <c r="C505" s="101"/>
    </row>
    <row r="506" spans="2:3" ht="14.25" customHeight="1" x14ac:dyDescent="0.25">
      <c r="B506" s="101"/>
      <c r="C506" s="101"/>
    </row>
    <row r="507" spans="2:3" ht="14.25" customHeight="1" x14ac:dyDescent="0.25">
      <c r="B507" s="101"/>
      <c r="C507" s="101"/>
    </row>
    <row r="508" spans="2:3" ht="14.25" customHeight="1" x14ac:dyDescent="0.25">
      <c r="B508" s="101"/>
      <c r="C508" s="101"/>
    </row>
    <row r="509" spans="2:3" ht="14.25" customHeight="1" x14ac:dyDescent="0.25">
      <c r="B509" s="101"/>
      <c r="C509" s="101"/>
    </row>
    <row r="510" spans="2:3" ht="14.25" customHeight="1" x14ac:dyDescent="0.25">
      <c r="B510" s="101"/>
      <c r="C510" s="101"/>
    </row>
    <row r="511" spans="2:3" ht="14.25" customHeight="1" x14ac:dyDescent="0.25">
      <c r="B511" s="101"/>
      <c r="C511" s="101"/>
    </row>
    <row r="512" spans="2:3" ht="14.25" customHeight="1" x14ac:dyDescent="0.25">
      <c r="B512" s="101"/>
      <c r="C512" s="101"/>
    </row>
    <row r="513" spans="2:3" ht="14.25" customHeight="1" x14ac:dyDescent="0.25">
      <c r="B513" s="101"/>
      <c r="C513" s="101"/>
    </row>
    <row r="514" spans="2:3" ht="14.25" customHeight="1" x14ac:dyDescent="0.25">
      <c r="B514" s="101"/>
      <c r="C514" s="101"/>
    </row>
    <row r="515" spans="2:3" ht="14.25" customHeight="1" x14ac:dyDescent="0.25">
      <c r="B515" s="101"/>
      <c r="C515" s="101"/>
    </row>
    <row r="516" spans="2:3" ht="14.25" customHeight="1" x14ac:dyDescent="0.25">
      <c r="B516" s="101"/>
      <c r="C516" s="101"/>
    </row>
    <row r="517" spans="2:3" ht="14.25" customHeight="1" x14ac:dyDescent="0.25">
      <c r="B517" s="101"/>
      <c r="C517" s="101"/>
    </row>
    <row r="518" spans="2:3" ht="14.25" customHeight="1" x14ac:dyDescent="0.25">
      <c r="B518" s="101"/>
      <c r="C518" s="101"/>
    </row>
    <row r="519" spans="2:3" ht="14.25" customHeight="1" x14ac:dyDescent="0.25">
      <c r="B519" s="101"/>
      <c r="C519" s="101"/>
    </row>
    <row r="520" spans="2:3" ht="14.25" customHeight="1" x14ac:dyDescent="0.25">
      <c r="B520" s="101"/>
      <c r="C520" s="101"/>
    </row>
    <row r="521" spans="2:3" ht="14.25" customHeight="1" x14ac:dyDescent="0.25">
      <c r="B521" s="101"/>
      <c r="C521" s="101"/>
    </row>
    <row r="522" spans="2:3" ht="14.25" customHeight="1" x14ac:dyDescent="0.25">
      <c r="B522" s="101"/>
      <c r="C522" s="101"/>
    </row>
    <row r="523" spans="2:3" ht="14.25" customHeight="1" x14ac:dyDescent="0.25">
      <c r="B523" s="101"/>
      <c r="C523" s="101"/>
    </row>
    <row r="524" spans="2:3" ht="14.25" customHeight="1" x14ac:dyDescent="0.25">
      <c r="B524" s="101"/>
      <c r="C524" s="101"/>
    </row>
    <row r="525" spans="2:3" ht="14.25" customHeight="1" x14ac:dyDescent="0.25">
      <c r="B525" s="101"/>
      <c r="C525" s="101"/>
    </row>
    <row r="526" spans="2:3" ht="14.25" customHeight="1" x14ac:dyDescent="0.25">
      <c r="B526" s="101"/>
      <c r="C526" s="101"/>
    </row>
    <row r="527" spans="2:3" ht="14.25" customHeight="1" x14ac:dyDescent="0.25">
      <c r="B527" s="101"/>
      <c r="C527" s="101"/>
    </row>
    <row r="528" spans="2:3" ht="14.25" customHeight="1" x14ac:dyDescent="0.25">
      <c r="B528" s="101"/>
      <c r="C528" s="101"/>
    </row>
    <row r="529" spans="2:3" ht="14.25" customHeight="1" x14ac:dyDescent="0.25">
      <c r="B529" s="101"/>
      <c r="C529" s="101"/>
    </row>
    <row r="530" spans="2:3" ht="14.25" customHeight="1" x14ac:dyDescent="0.25">
      <c r="B530" s="101"/>
      <c r="C530" s="101"/>
    </row>
    <row r="531" spans="2:3" ht="14.25" customHeight="1" x14ac:dyDescent="0.25">
      <c r="B531" s="101"/>
      <c r="C531" s="101"/>
    </row>
    <row r="532" spans="2:3" ht="14.25" customHeight="1" x14ac:dyDescent="0.25">
      <c r="B532" s="101"/>
      <c r="C532" s="101"/>
    </row>
    <row r="533" spans="2:3" ht="14.25" customHeight="1" x14ac:dyDescent="0.25">
      <c r="B533" s="101"/>
      <c r="C533" s="101"/>
    </row>
    <row r="534" spans="2:3" ht="14.25" customHeight="1" x14ac:dyDescent="0.25">
      <c r="B534" s="101"/>
      <c r="C534" s="101"/>
    </row>
    <row r="535" spans="2:3" ht="14.25" customHeight="1" x14ac:dyDescent="0.25">
      <c r="B535" s="101"/>
      <c r="C535" s="101"/>
    </row>
    <row r="536" spans="2:3" ht="14.25" customHeight="1" x14ac:dyDescent="0.25">
      <c r="B536" s="101"/>
      <c r="C536" s="101"/>
    </row>
    <row r="537" spans="2:3" ht="14.25" customHeight="1" x14ac:dyDescent="0.25">
      <c r="B537" s="101"/>
      <c r="C537" s="101"/>
    </row>
    <row r="538" spans="2:3" ht="14.25" customHeight="1" x14ac:dyDescent="0.25">
      <c r="B538" s="101"/>
      <c r="C538" s="101"/>
    </row>
    <row r="539" spans="2:3" ht="14.25" customHeight="1" x14ac:dyDescent="0.25">
      <c r="B539" s="101"/>
      <c r="C539" s="101"/>
    </row>
    <row r="540" spans="2:3" ht="14.25" customHeight="1" x14ac:dyDescent="0.25">
      <c r="B540" s="101"/>
      <c r="C540" s="101"/>
    </row>
    <row r="541" spans="2:3" ht="14.25" customHeight="1" x14ac:dyDescent="0.25">
      <c r="B541" s="101"/>
      <c r="C541" s="101"/>
    </row>
    <row r="542" spans="2:3" ht="14.25" customHeight="1" x14ac:dyDescent="0.25">
      <c r="B542" s="101"/>
      <c r="C542" s="101"/>
    </row>
    <row r="543" spans="2:3" ht="14.25" customHeight="1" x14ac:dyDescent="0.25">
      <c r="B543" s="101"/>
      <c r="C543" s="101"/>
    </row>
    <row r="544" spans="2:3" ht="14.25" customHeight="1" x14ac:dyDescent="0.25">
      <c r="B544" s="101"/>
      <c r="C544" s="101"/>
    </row>
    <row r="545" spans="2:3" ht="14.25" customHeight="1" x14ac:dyDescent="0.25">
      <c r="B545" s="101"/>
      <c r="C545" s="101"/>
    </row>
    <row r="546" spans="2:3" ht="14.25" customHeight="1" x14ac:dyDescent="0.25">
      <c r="B546" s="101"/>
      <c r="C546" s="101"/>
    </row>
    <row r="547" spans="2:3" ht="14.25" customHeight="1" x14ac:dyDescent="0.25">
      <c r="B547" s="101"/>
      <c r="C547" s="101"/>
    </row>
    <row r="548" spans="2:3" ht="14.25" customHeight="1" x14ac:dyDescent="0.25">
      <c r="B548" s="101"/>
      <c r="C548" s="101"/>
    </row>
    <row r="549" spans="2:3" ht="14.25" customHeight="1" x14ac:dyDescent="0.25">
      <c r="B549" s="101"/>
      <c r="C549" s="101"/>
    </row>
    <row r="550" spans="2:3" ht="14.25" customHeight="1" x14ac:dyDescent="0.25">
      <c r="B550" s="101"/>
      <c r="C550" s="101"/>
    </row>
    <row r="551" spans="2:3" ht="14.25" customHeight="1" x14ac:dyDescent="0.25">
      <c r="B551" s="101"/>
      <c r="C551" s="101"/>
    </row>
    <row r="552" spans="2:3" ht="14.25" customHeight="1" x14ac:dyDescent="0.25">
      <c r="B552" s="101"/>
      <c r="C552" s="101"/>
    </row>
    <row r="553" spans="2:3" ht="14.25" customHeight="1" x14ac:dyDescent="0.25">
      <c r="B553" s="101"/>
      <c r="C553" s="101"/>
    </row>
    <row r="554" spans="2:3" ht="14.25" customHeight="1" x14ac:dyDescent="0.25">
      <c r="B554" s="101"/>
      <c r="C554" s="101"/>
    </row>
    <row r="555" spans="2:3" ht="14.25" customHeight="1" x14ac:dyDescent="0.25">
      <c r="B555" s="101"/>
      <c r="C555" s="101"/>
    </row>
    <row r="556" spans="2:3" ht="14.25" customHeight="1" x14ac:dyDescent="0.25">
      <c r="B556" s="101"/>
      <c r="C556" s="101"/>
    </row>
    <row r="557" spans="2:3" ht="14.25" customHeight="1" x14ac:dyDescent="0.25">
      <c r="B557" s="101"/>
      <c r="C557" s="101"/>
    </row>
    <row r="558" spans="2:3" ht="14.25" customHeight="1" x14ac:dyDescent="0.25">
      <c r="B558" s="101"/>
      <c r="C558" s="101"/>
    </row>
    <row r="559" spans="2:3" ht="14.25" customHeight="1" x14ac:dyDescent="0.25">
      <c r="B559" s="101"/>
      <c r="C559" s="101"/>
    </row>
    <row r="560" spans="2:3" ht="14.25" customHeight="1" x14ac:dyDescent="0.25">
      <c r="B560" s="101"/>
      <c r="C560" s="101"/>
    </row>
    <row r="561" spans="2:3" ht="14.25" customHeight="1" x14ac:dyDescent="0.25">
      <c r="B561" s="101"/>
      <c r="C561" s="101"/>
    </row>
    <row r="562" spans="2:3" ht="14.25" customHeight="1" x14ac:dyDescent="0.25">
      <c r="B562" s="101"/>
      <c r="C562" s="101"/>
    </row>
    <row r="563" spans="2:3" ht="14.25" customHeight="1" x14ac:dyDescent="0.25">
      <c r="B563" s="101"/>
      <c r="C563" s="101"/>
    </row>
    <row r="564" spans="2:3" ht="14.25" customHeight="1" x14ac:dyDescent="0.25">
      <c r="B564" s="101"/>
      <c r="C564" s="101"/>
    </row>
    <row r="565" spans="2:3" ht="14.25" customHeight="1" x14ac:dyDescent="0.25">
      <c r="B565" s="101"/>
      <c r="C565" s="101"/>
    </row>
    <row r="566" spans="2:3" ht="14.25" customHeight="1" x14ac:dyDescent="0.25">
      <c r="B566" s="101"/>
      <c r="C566" s="101"/>
    </row>
    <row r="567" spans="2:3" ht="14.25" customHeight="1" x14ac:dyDescent="0.25">
      <c r="B567" s="101"/>
      <c r="C567" s="101"/>
    </row>
    <row r="568" spans="2:3" ht="14.25" customHeight="1" x14ac:dyDescent="0.25">
      <c r="B568" s="101"/>
      <c r="C568" s="101"/>
    </row>
    <row r="569" spans="2:3" ht="14.25" customHeight="1" x14ac:dyDescent="0.25">
      <c r="B569" s="101"/>
      <c r="C569" s="101"/>
    </row>
    <row r="570" spans="2:3" ht="14.25" customHeight="1" x14ac:dyDescent="0.25">
      <c r="B570" s="101"/>
      <c r="C570" s="101"/>
    </row>
    <row r="571" spans="2:3" ht="14.25" customHeight="1" x14ac:dyDescent="0.25">
      <c r="B571" s="101"/>
      <c r="C571" s="101"/>
    </row>
    <row r="572" spans="2:3" ht="14.25" customHeight="1" x14ac:dyDescent="0.25">
      <c r="B572" s="101"/>
      <c r="C572" s="101"/>
    </row>
    <row r="573" spans="2:3" ht="14.25" customHeight="1" x14ac:dyDescent="0.25">
      <c r="B573" s="101"/>
      <c r="C573" s="101"/>
    </row>
    <row r="574" spans="2:3" ht="14.25" customHeight="1" x14ac:dyDescent="0.25">
      <c r="B574" s="101"/>
      <c r="C574" s="101"/>
    </row>
    <row r="575" spans="2:3" ht="14.25" customHeight="1" x14ac:dyDescent="0.25">
      <c r="B575" s="101"/>
      <c r="C575" s="101"/>
    </row>
    <row r="576" spans="2:3" ht="14.25" customHeight="1" x14ac:dyDescent="0.25">
      <c r="B576" s="101"/>
      <c r="C576" s="101"/>
    </row>
    <row r="577" spans="2:3" ht="14.25" customHeight="1" x14ac:dyDescent="0.25">
      <c r="B577" s="101"/>
      <c r="C577" s="101"/>
    </row>
    <row r="578" spans="2:3" ht="14.25" customHeight="1" x14ac:dyDescent="0.25">
      <c r="B578" s="101"/>
      <c r="C578" s="101"/>
    </row>
    <row r="579" spans="2:3" ht="14.25" customHeight="1" x14ac:dyDescent="0.25">
      <c r="B579" s="101"/>
      <c r="C579" s="101"/>
    </row>
    <row r="580" spans="2:3" ht="14.25" customHeight="1" x14ac:dyDescent="0.25">
      <c r="B580" s="101"/>
      <c r="C580" s="101"/>
    </row>
    <row r="581" spans="2:3" ht="14.25" customHeight="1" x14ac:dyDescent="0.25">
      <c r="B581" s="101"/>
      <c r="C581" s="101"/>
    </row>
    <row r="582" spans="2:3" ht="14.25" customHeight="1" x14ac:dyDescent="0.25">
      <c r="B582" s="101"/>
      <c r="C582" s="101"/>
    </row>
    <row r="583" spans="2:3" ht="14.25" customHeight="1" x14ac:dyDescent="0.25">
      <c r="B583" s="101"/>
      <c r="C583" s="101"/>
    </row>
    <row r="584" spans="2:3" ht="14.25" customHeight="1" x14ac:dyDescent="0.25">
      <c r="B584" s="101"/>
      <c r="C584" s="101"/>
    </row>
    <row r="585" spans="2:3" ht="14.25" customHeight="1" x14ac:dyDescent="0.25">
      <c r="B585" s="101"/>
      <c r="C585" s="101"/>
    </row>
    <row r="586" spans="2:3" ht="14.25" customHeight="1" x14ac:dyDescent="0.25">
      <c r="B586" s="101"/>
      <c r="C586" s="101"/>
    </row>
    <row r="587" spans="2:3" ht="14.25" customHeight="1" x14ac:dyDescent="0.25">
      <c r="B587" s="101"/>
      <c r="C587" s="101"/>
    </row>
    <row r="588" spans="2:3" ht="14.25" customHeight="1" x14ac:dyDescent="0.25">
      <c r="B588" s="101"/>
      <c r="C588" s="101"/>
    </row>
    <row r="589" spans="2:3" ht="14.25" customHeight="1" x14ac:dyDescent="0.25">
      <c r="B589" s="101"/>
      <c r="C589" s="101"/>
    </row>
    <row r="590" spans="2:3" ht="14.25" customHeight="1" x14ac:dyDescent="0.25">
      <c r="B590" s="101"/>
      <c r="C590" s="101"/>
    </row>
    <row r="591" spans="2:3" ht="14.25" customHeight="1" x14ac:dyDescent="0.25">
      <c r="B591" s="101"/>
      <c r="C591" s="101"/>
    </row>
    <row r="592" spans="2:3" ht="14.25" customHeight="1" x14ac:dyDescent="0.25">
      <c r="B592" s="101"/>
      <c r="C592" s="101"/>
    </row>
    <row r="593" spans="2:3" ht="14.25" customHeight="1" x14ac:dyDescent="0.25">
      <c r="B593" s="101"/>
      <c r="C593" s="101"/>
    </row>
    <row r="594" spans="2:3" ht="14.25" customHeight="1" x14ac:dyDescent="0.25">
      <c r="B594" s="101"/>
      <c r="C594" s="101"/>
    </row>
    <row r="595" spans="2:3" ht="14.25" customHeight="1" x14ac:dyDescent="0.25">
      <c r="B595" s="101"/>
      <c r="C595" s="101"/>
    </row>
    <row r="596" spans="2:3" ht="14.25" customHeight="1" x14ac:dyDescent="0.25">
      <c r="B596" s="101"/>
      <c r="C596" s="101"/>
    </row>
    <row r="597" spans="2:3" ht="14.25" customHeight="1" x14ac:dyDescent="0.25">
      <c r="B597" s="101"/>
      <c r="C597" s="101"/>
    </row>
    <row r="598" spans="2:3" ht="14.25" customHeight="1" x14ac:dyDescent="0.25">
      <c r="B598" s="101"/>
      <c r="C598" s="101"/>
    </row>
    <row r="599" spans="2:3" ht="14.25" customHeight="1" x14ac:dyDescent="0.25">
      <c r="B599" s="101"/>
      <c r="C599" s="101"/>
    </row>
    <row r="600" spans="2:3" ht="14.25" customHeight="1" x14ac:dyDescent="0.25">
      <c r="B600" s="101"/>
      <c r="C600" s="101"/>
    </row>
    <row r="601" spans="2:3" ht="14.25" customHeight="1" x14ac:dyDescent="0.25">
      <c r="B601" s="101"/>
      <c r="C601" s="101"/>
    </row>
    <row r="602" spans="2:3" ht="14.25" customHeight="1" x14ac:dyDescent="0.25">
      <c r="B602" s="101"/>
      <c r="C602" s="101"/>
    </row>
    <row r="603" spans="2:3" ht="14.25" customHeight="1" x14ac:dyDescent="0.25">
      <c r="B603" s="101"/>
      <c r="C603" s="101"/>
    </row>
    <row r="604" spans="2:3" ht="14.25" customHeight="1" x14ac:dyDescent="0.25">
      <c r="B604" s="101"/>
      <c r="C604" s="101"/>
    </row>
    <row r="605" spans="2:3" ht="14.25" customHeight="1" x14ac:dyDescent="0.25">
      <c r="B605" s="101"/>
      <c r="C605" s="101"/>
    </row>
    <row r="606" spans="2:3" ht="14.25" customHeight="1" x14ac:dyDescent="0.25">
      <c r="B606" s="101"/>
      <c r="C606" s="101"/>
    </row>
    <row r="607" spans="2:3" ht="14.25" customHeight="1" x14ac:dyDescent="0.25">
      <c r="B607" s="101"/>
      <c r="C607" s="101"/>
    </row>
    <row r="608" spans="2:3" ht="14.25" customHeight="1" x14ac:dyDescent="0.25">
      <c r="B608" s="101"/>
      <c r="C608" s="101"/>
    </row>
    <row r="609" spans="2:3" ht="14.25" customHeight="1" x14ac:dyDescent="0.25">
      <c r="B609" s="101"/>
      <c r="C609" s="101"/>
    </row>
    <row r="610" spans="2:3" ht="14.25" customHeight="1" x14ac:dyDescent="0.25">
      <c r="B610" s="101"/>
      <c r="C610" s="101"/>
    </row>
    <row r="611" spans="2:3" ht="14.25" customHeight="1" x14ac:dyDescent="0.25">
      <c r="B611" s="101"/>
      <c r="C611" s="101"/>
    </row>
    <row r="612" spans="2:3" ht="14.25" customHeight="1" x14ac:dyDescent="0.25">
      <c r="B612" s="101"/>
      <c r="C612" s="101"/>
    </row>
    <row r="613" spans="2:3" ht="14.25" customHeight="1" x14ac:dyDescent="0.25">
      <c r="B613" s="101"/>
      <c r="C613" s="101"/>
    </row>
    <row r="614" spans="2:3" ht="14.25" customHeight="1" x14ac:dyDescent="0.25">
      <c r="B614" s="101"/>
      <c r="C614" s="101"/>
    </row>
    <row r="615" spans="2:3" ht="14.25" customHeight="1" x14ac:dyDescent="0.25">
      <c r="B615" s="101"/>
      <c r="C615" s="101"/>
    </row>
    <row r="616" spans="2:3" ht="14.25" customHeight="1" x14ac:dyDescent="0.25">
      <c r="B616" s="101"/>
      <c r="C616" s="101"/>
    </row>
    <row r="617" spans="2:3" ht="14.25" customHeight="1" x14ac:dyDescent="0.25">
      <c r="B617" s="101"/>
      <c r="C617" s="101"/>
    </row>
    <row r="618" spans="2:3" ht="14.25" customHeight="1" x14ac:dyDescent="0.25">
      <c r="B618" s="101"/>
      <c r="C618" s="101"/>
    </row>
    <row r="619" spans="2:3" ht="14.25" customHeight="1" x14ac:dyDescent="0.25">
      <c r="B619" s="101"/>
      <c r="C619" s="101"/>
    </row>
    <row r="620" spans="2:3" ht="14.25" customHeight="1" x14ac:dyDescent="0.25">
      <c r="B620" s="101"/>
      <c r="C620" s="101"/>
    </row>
    <row r="621" spans="2:3" ht="14.25" customHeight="1" x14ac:dyDescent="0.25">
      <c r="B621" s="101"/>
      <c r="C621" s="101"/>
    </row>
    <row r="622" spans="2:3" ht="14.25" customHeight="1" x14ac:dyDescent="0.25">
      <c r="B622" s="101"/>
      <c r="C622" s="101"/>
    </row>
    <row r="623" spans="2:3" ht="14.25" customHeight="1" x14ac:dyDescent="0.25">
      <c r="B623" s="101"/>
      <c r="C623" s="101"/>
    </row>
    <row r="624" spans="2:3" ht="14.25" customHeight="1" x14ac:dyDescent="0.25">
      <c r="B624" s="101"/>
      <c r="C624" s="101"/>
    </row>
    <row r="625" spans="2:3" ht="14.25" customHeight="1" x14ac:dyDescent="0.25">
      <c r="B625" s="101"/>
      <c r="C625" s="101"/>
    </row>
    <row r="626" spans="2:3" ht="14.25" customHeight="1" x14ac:dyDescent="0.25">
      <c r="B626" s="101"/>
      <c r="C626" s="101"/>
    </row>
    <row r="627" spans="2:3" ht="14.25" customHeight="1" x14ac:dyDescent="0.25">
      <c r="B627" s="101"/>
      <c r="C627" s="101"/>
    </row>
    <row r="628" spans="2:3" ht="14.25" customHeight="1" x14ac:dyDescent="0.25">
      <c r="B628" s="101"/>
      <c r="C628" s="101"/>
    </row>
    <row r="629" spans="2:3" ht="14.25" customHeight="1" x14ac:dyDescent="0.25">
      <c r="B629" s="101"/>
      <c r="C629" s="101"/>
    </row>
    <row r="630" spans="2:3" ht="14.25" customHeight="1" x14ac:dyDescent="0.25">
      <c r="B630" s="101"/>
      <c r="C630" s="101"/>
    </row>
    <row r="631" spans="2:3" ht="14.25" customHeight="1" x14ac:dyDescent="0.25">
      <c r="B631" s="101"/>
      <c r="C631" s="101"/>
    </row>
    <row r="632" spans="2:3" ht="14.25" customHeight="1" x14ac:dyDescent="0.25">
      <c r="B632" s="101"/>
      <c r="C632" s="101"/>
    </row>
    <row r="633" spans="2:3" ht="14.25" customHeight="1" x14ac:dyDescent="0.25">
      <c r="B633" s="101"/>
      <c r="C633" s="101"/>
    </row>
    <row r="634" spans="2:3" ht="14.25" customHeight="1" x14ac:dyDescent="0.25">
      <c r="B634" s="101"/>
      <c r="C634" s="101"/>
    </row>
    <row r="635" spans="2:3" ht="14.25" customHeight="1" x14ac:dyDescent="0.25">
      <c r="B635" s="101"/>
      <c r="C635" s="101"/>
    </row>
    <row r="636" spans="2:3" ht="14.25" customHeight="1" x14ac:dyDescent="0.25">
      <c r="B636" s="101"/>
      <c r="C636" s="101"/>
    </row>
    <row r="637" spans="2:3" ht="14.25" customHeight="1" x14ac:dyDescent="0.25">
      <c r="B637" s="101"/>
      <c r="C637" s="101"/>
    </row>
    <row r="638" spans="2:3" ht="14.25" customHeight="1" x14ac:dyDescent="0.25">
      <c r="B638" s="101"/>
      <c r="C638" s="101"/>
    </row>
    <row r="639" spans="2:3" ht="14.25" customHeight="1" x14ac:dyDescent="0.25">
      <c r="B639" s="101"/>
      <c r="C639" s="101"/>
    </row>
    <row r="640" spans="2:3" ht="14.25" customHeight="1" x14ac:dyDescent="0.25">
      <c r="B640" s="101"/>
      <c r="C640" s="101"/>
    </row>
    <row r="641" spans="2:3" ht="14.25" customHeight="1" x14ac:dyDescent="0.25">
      <c r="B641" s="101"/>
      <c r="C641" s="101"/>
    </row>
    <row r="642" spans="2:3" ht="14.25" customHeight="1" x14ac:dyDescent="0.25">
      <c r="B642" s="101"/>
      <c r="C642" s="101"/>
    </row>
    <row r="643" spans="2:3" ht="14.25" customHeight="1" x14ac:dyDescent="0.25">
      <c r="B643" s="101"/>
      <c r="C643" s="101"/>
    </row>
    <row r="644" spans="2:3" ht="14.25" customHeight="1" x14ac:dyDescent="0.25">
      <c r="B644" s="101"/>
      <c r="C644" s="101"/>
    </row>
    <row r="645" spans="2:3" ht="14.25" customHeight="1" x14ac:dyDescent="0.25">
      <c r="B645" s="101"/>
      <c r="C645" s="101"/>
    </row>
    <row r="646" spans="2:3" ht="14.25" customHeight="1" x14ac:dyDescent="0.25">
      <c r="B646" s="101"/>
      <c r="C646" s="101"/>
    </row>
    <row r="647" spans="2:3" ht="14.25" customHeight="1" x14ac:dyDescent="0.25">
      <c r="B647" s="101"/>
      <c r="C647" s="101"/>
    </row>
    <row r="648" spans="2:3" ht="14.25" customHeight="1" x14ac:dyDescent="0.25">
      <c r="B648" s="101"/>
      <c r="C648" s="101"/>
    </row>
    <row r="649" spans="2:3" ht="14.25" customHeight="1" x14ac:dyDescent="0.25">
      <c r="B649" s="101"/>
      <c r="C649" s="101"/>
    </row>
    <row r="650" spans="2:3" ht="14.25" customHeight="1" x14ac:dyDescent="0.25">
      <c r="B650" s="101"/>
      <c r="C650" s="101"/>
    </row>
    <row r="651" spans="2:3" ht="14.25" customHeight="1" x14ac:dyDescent="0.25">
      <c r="B651" s="101"/>
      <c r="C651" s="101"/>
    </row>
    <row r="652" spans="2:3" ht="14.25" customHeight="1" x14ac:dyDescent="0.25">
      <c r="B652" s="101"/>
      <c r="C652" s="101"/>
    </row>
    <row r="653" spans="2:3" ht="14.25" customHeight="1" x14ac:dyDescent="0.25">
      <c r="B653" s="101"/>
      <c r="C653" s="101"/>
    </row>
    <row r="654" spans="2:3" ht="14.25" customHeight="1" x14ac:dyDescent="0.25">
      <c r="B654" s="101"/>
      <c r="C654" s="101"/>
    </row>
    <row r="655" spans="2:3" ht="14.25" customHeight="1" x14ac:dyDescent="0.25">
      <c r="B655" s="101"/>
      <c r="C655" s="101"/>
    </row>
    <row r="656" spans="2:3" ht="14.25" customHeight="1" x14ac:dyDescent="0.25">
      <c r="B656" s="101"/>
      <c r="C656" s="101"/>
    </row>
    <row r="657" spans="2:3" ht="14.25" customHeight="1" x14ac:dyDescent="0.25">
      <c r="B657" s="101"/>
      <c r="C657" s="101"/>
    </row>
    <row r="658" spans="2:3" ht="14.25" customHeight="1" x14ac:dyDescent="0.25">
      <c r="B658" s="101"/>
      <c r="C658" s="101"/>
    </row>
    <row r="659" spans="2:3" ht="14.25" customHeight="1" x14ac:dyDescent="0.25">
      <c r="B659" s="101"/>
      <c r="C659" s="101"/>
    </row>
    <row r="660" spans="2:3" ht="14.25" customHeight="1" x14ac:dyDescent="0.25">
      <c r="B660" s="101"/>
      <c r="C660" s="101"/>
    </row>
    <row r="661" spans="2:3" ht="14.25" customHeight="1" x14ac:dyDescent="0.25">
      <c r="B661" s="101"/>
      <c r="C661" s="101"/>
    </row>
    <row r="662" spans="2:3" ht="14.25" customHeight="1" x14ac:dyDescent="0.25">
      <c r="B662" s="101"/>
      <c r="C662" s="101"/>
    </row>
    <row r="663" spans="2:3" ht="14.25" customHeight="1" x14ac:dyDescent="0.25">
      <c r="B663" s="101"/>
      <c r="C663" s="101"/>
    </row>
    <row r="664" spans="2:3" ht="14.25" customHeight="1" x14ac:dyDescent="0.25">
      <c r="B664" s="101"/>
      <c r="C664" s="101"/>
    </row>
    <row r="665" spans="2:3" ht="14.25" customHeight="1" x14ac:dyDescent="0.25">
      <c r="B665" s="101"/>
      <c r="C665" s="101"/>
    </row>
    <row r="666" spans="2:3" ht="14.25" customHeight="1" x14ac:dyDescent="0.25">
      <c r="B666" s="101"/>
      <c r="C666" s="101"/>
    </row>
    <row r="667" spans="2:3" ht="14.25" customHeight="1" x14ac:dyDescent="0.25">
      <c r="B667" s="101"/>
      <c r="C667" s="101"/>
    </row>
    <row r="668" spans="2:3" ht="14.25" customHeight="1" x14ac:dyDescent="0.25">
      <c r="B668" s="101"/>
      <c r="C668" s="101"/>
    </row>
    <row r="669" spans="2:3" ht="14.25" customHeight="1" x14ac:dyDescent="0.25">
      <c r="B669" s="101"/>
      <c r="C669" s="101"/>
    </row>
    <row r="670" spans="2:3" ht="14.25" customHeight="1" x14ac:dyDescent="0.25">
      <c r="B670" s="101"/>
      <c r="C670" s="101"/>
    </row>
    <row r="671" spans="2:3" ht="14.25" customHeight="1" x14ac:dyDescent="0.25">
      <c r="B671" s="101"/>
      <c r="C671" s="101"/>
    </row>
    <row r="672" spans="2:3" ht="14.25" customHeight="1" x14ac:dyDescent="0.25">
      <c r="B672" s="101"/>
      <c r="C672" s="101"/>
    </row>
    <row r="673" spans="2:3" ht="14.25" customHeight="1" x14ac:dyDescent="0.25">
      <c r="B673" s="101"/>
      <c r="C673" s="101"/>
    </row>
    <row r="674" spans="2:3" ht="14.25" customHeight="1" x14ac:dyDescent="0.25">
      <c r="B674" s="101"/>
      <c r="C674" s="101"/>
    </row>
    <row r="675" spans="2:3" ht="14.25" customHeight="1" x14ac:dyDescent="0.25">
      <c r="B675" s="101"/>
      <c r="C675" s="101"/>
    </row>
    <row r="676" spans="2:3" ht="14.25" customHeight="1" x14ac:dyDescent="0.25">
      <c r="B676" s="101"/>
      <c r="C676" s="101"/>
    </row>
    <row r="677" spans="2:3" ht="14.25" customHeight="1" x14ac:dyDescent="0.25">
      <c r="B677" s="101"/>
      <c r="C677" s="101"/>
    </row>
    <row r="678" spans="2:3" ht="14.25" customHeight="1" x14ac:dyDescent="0.25">
      <c r="B678" s="101"/>
      <c r="C678" s="101"/>
    </row>
    <row r="679" spans="2:3" ht="14.25" customHeight="1" x14ac:dyDescent="0.25">
      <c r="B679" s="101"/>
      <c r="C679" s="101"/>
    </row>
    <row r="680" spans="2:3" ht="14.25" customHeight="1" x14ac:dyDescent="0.25">
      <c r="B680" s="101"/>
      <c r="C680" s="101"/>
    </row>
    <row r="681" spans="2:3" ht="14.25" customHeight="1" x14ac:dyDescent="0.25">
      <c r="B681" s="101"/>
      <c r="C681" s="101"/>
    </row>
    <row r="682" spans="2:3" ht="14.25" customHeight="1" x14ac:dyDescent="0.25">
      <c r="B682" s="101"/>
      <c r="C682" s="101"/>
    </row>
    <row r="683" spans="2:3" ht="14.25" customHeight="1" x14ac:dyDescent="0.25">
      <c r="B683" s="101"/>
      <c r="C683" s="101"/>
    </row>
    <row r="684" spans="2:3" ht="14.25" customHeight="1" x14ac:dyDescent="0.25">
      <c r="B684" s="101"/>
      <c r="C684" s="101"/>
    </row>
    <row r="685" spans="2:3" ht="14.25" customHeight="1" x14ac:dyDescent="0.25">
      <c r="B685" s="101"/>
      <c r="C685" s="101"/>
    </row>
    <row r="686" spans="2:3" ht="14.25" customHeight="1" x14ac:dyDescent="0.25">
      <c r="B686" s="101"/>
      <c r="C686" s="101"/>
    </row>
    <row r="687" spans="2:3" ht="14.25" customHeight="1" x14ac:dyDescent="0.25">
      <c r="B687" s="101"/>
      <c r="C687" s="101"/>
    </row>
    <row r="688" spans="2:3" ht="14.25" customHeight="1" x14ac:dyDescent="0.25">
      <c r="B688" s="101"/>
      <c r="C688" s="101"/>
    </row>
    <row r="689" spans="2:3" ht="14.25" customHeight="1" x14ac:dyDescent="0.25">
      <c r="B689" s="101"/>
      <c r="C689" s="101"/>
    </row>
    <row r="690" spans="2:3" ht="14.25" customHeight="1" x14ac:dyDescent="0.25">
      <c r="B690" s="101"/>
      <c r="C690" s="101"/>
    </row>
    <row r="691" spans="2:3" ht="14.25" customHeight="1" x14ac:dyDescent="0.25">
      <c r="B691" s="101"/>
      <c r="C691" s="101"/>
    </row>
    <row r="692" spans="2:3" ht="14.25" customHeight="1" x14ac:dyDescent="0.25">
      <c r="B692" s="101"/>
      <c r="C692" s="101"/>
    </row>
    <row r="693" spans="2:3" ht="14.25" customHeight="1" x14ac:dyDescent="0.25">
      <c r="B693" s="101"/>
      <c r="C693" s="101"/>
    </row>
    <row r="694" spans="2:3" ht="14.25" customHeight="1" x14ac:dyDescent="0.25">
      <c r="B694" s="101"/>
      <c r="C694" s="101"/>
    </row>
    <row r="695" spans="2:3" ht="14.25" customHeight="1" x14ac:dyDescent="0.25">
      <c r="B695" s="101"/>
      <c r="C695" s="101"/>
    </row>
    <row r="696" spans="2:3" ht="14.25" customHeight="1" x14ac:dyDescent="0.25">
      <c r="B696" s="101"/>
      <c r="C696" s="101"/>
    </row>
    <row r="697" spans="2:3" ht="14.25" customHeight="1" x14ac:dyDescent="0.25">
      <c r="B697" s="101"/>
      <c r="C697" s="101"/>
    </row>
    <row r="698" spans="2:3" ht="14.25" customHeight="1" x14ac:dyDescent="0.25">
      <c r="B698" s="101"/>
      <c r="C698" s="101"/>
    </row>
    <row r="699" spans="2:3" ht="14.25" customHeight="1" x14ac:dyDescent="0.25">
      <c r="B699" s="101"/>
      <c r="C699" s="101"/>
    </row>
    <row r="700" spans="2:3" ht="14.25" customHeight="1" x14ac:dyDescent="0.25">
      <c r="B700" s="101"/>
      <c r="C700" s="101"/>
    </row>
    <row r="701" spans="2:3" ht="14.25" customHeight="1" x14ac:dyDescent="0.25">
      <c r="B701" s="101"/>
      <c r="C701" s="101"/>
    </row>
    <row r="702" spans="2:3" ht="14.25" customHeight="1" x14ac:dyDescent="0.25">
      <c r="B702" s="101"/>
      <c r="C702" s="101"/>
    </row>
    <row r="703" spans="2:3" ht="14.25" customHeight="1" x14ac:dyDescent="0.25">
      <c r="B703" s="101"/>
      <c r="C703" s="101"/>
    </row>
    <row r="704" spans="2:3" ht="14.25" customHeight="1" x14ac:dyDescent="0.25">
      <c r="B704" s="101"/>
      <c r="C704" s="101"/>
    </row>
    <row r="705" spans="2:3" ht="14.25" customHeight="1" x14ac:dyDescent="0.25">
      <c r="B705" s="101"/>
      <c r="C705" s="101"/>
    </row>
    <row r="706" spans="2:3" ht="14.25" customHeight="1" x14ac:dyDescent="0.25">
      <c r="B706" s="101"/>
      <c r="C706" s="101"/>
    </row>
    <row r="707" spans="2:3" ht="14.25" customHeight="1" x14ac:dyDescent="0.25">
      <c r="B707" s="101"/>
      <c r="C707" s="101"/>
    </row>
    <row r="708" spans="2:3" ht="14.25" customHeight="1" x14ac:dyDescent="0.25">
      <c r="B708" s="101"/>
      <c r="C708" s="101"/>
    </row>
    <row r="709" spans="2:3" ht="14.25" customHeight="1" x14ac:dyDescent="0.25">
      <c r="B709" s="101"/>
      <c r="C709" s="101"/>
    </row>
    <row r="710" spans="2:3" ht="14.25" customHeight="1" x14ac:dyDescent="0.25">
      <c r="B710" s="101"/>
      <c r="C710" s="101"/>
    </row>
    <row r="711" spans="2:3" ht="14.25" customHeight="1" x14ac:dyDescent="0.25">
      <c r="B711" s="101"/>
      <c r="C711" s="101"/>
    </row>
    <row r="712" spans="2:3" ht="14.25" customHeight="1" x14ac:dyDescent="0.25">
      <c r="B712" s="101"/>
      <c r="C712" s="101"/>
    </row>
    <row r="713" spans="2:3" ht="14.25" customHeight="1" x14ac:dyDescent="0.25">
      <c r="B713" s="101"/>
      <c r="C713" s="101"/>
    </row>
    <row r="714" spans="2:3" ht="14.25" customHeight="1" x14ac:dyDescent="0.25">
      <c r="B714" s="101"/>
      <c r="C714" s="101"/>
    </row>
    <row r="715" spans="2:3" ht="14.25" customHeight="1" x14ac:dyDescent="0.25">
      <c r="B715" s="101"/>
      <c r="C715" s="101"/>
    </row>
    <row r="716" spans="2:3" ht="14.25" customHeight="1" x14ac:dyDescent="0.25">
      <c r="B716" s="101"/>
      <c r="C716" s="101"/>
    </row>
    <row r="717" spans="2:3" ht="14.25" customHeight="1" x14ac:dyDescent="0.25">
      <c r="B717" s="101"/>
      <c r="C717" s="101"/>
    </row>
    <row r="718" spans="2:3" ht="14.25" customHeight="1" x14ac:dyDescent="0.25">
      <c r="B718" s="101"/>
      <c r="C718" s="101"/>
    </row>
    <row r="719" spans="2:3" ht="14.25" customHeight="1" x14ac:dyDescent="0.25">
      <c r="B719" s="101"/>
      <c r="C719" s="101"/>
    </row>
    <row r="720" spans="2:3" ht="14.25" customHeight="1" x14ac:dyDescent="0.25">
      <c r="B720" s="101"/>
      <c r="C720" s="101"/>
    </row>
    <row r="721" spans="2:3" ht="14.25" customHeight="1" x14ac:dyDescent="0.25">
      <c r="B721" s="101"/>
      <c r="C721" s="101"/>
    </row>
    <row r="722" spans="2:3" ht="14.25" customHeight="1" x14ac:dyDescent="0.25">
      <c r="B722" s="101"/>
      <c r="C722" s="101"/>
    </row>
    <row r="723" spans="2:3" ht="14.25" customHeight="1" x14ac:dyDescent="0.25">
      <c r="B723" s="101"/>
      <c r="C723" s="101"/>
    </row>
    <row r="724" spans="2:3" ht="14.25" customHeight="1" x14ac:dyDescent="0.25">
      <c r="B724" s="101"/>
      <c r="C724" s="101"/>
    </row>
    <row r="725" spans="2:3" ht="14.25" customHeight="1" x14ac:dyDescent="0.25">
      <c r="B725" s="101"/>
      <c r="C725" s="101"/>
    </row>
    <row r="726" spans="2:3" ht="14.25" customHeight="1" x14ac:dyDescent="0.25">
      <c r="B726" s="101"/>
      <c r="C726" s="101"/>
    </row>
    <row r="727" spans="2:3" ht="14.25" customHeight="1" x14ac:dyDescent="0.25">
      <c r="B727" s="101"/>
      <c r="C727" s="101"/>
    </row>
    <row r="728" spans="2:3" ht="14.25" customHeight="1" x14ac:dyDescent="0.25">
      <c r="B728" s="101"/>
      <c r="C728" s="101"/>
    </row>
    <row r="729" spans="2:3" ht="14.25" customHeight="1" x14ac:dyDescent="0.25">
      <c r="B729" s="101"/>
      <c r="C729" s="101"/>
    </row>
    <row r="730" spans="2:3" ht="14.25" customHeight="1" x14ac:dyDescent="0.25">
      <c r="B730" s="101"/>
      <c r="C730" s="101"/>
    </row>
    <row r="731" spans="2:3" ht="14.25" customHeight="1" x14ac:dyDescent="0.25">
      <c r="B731" s="101"/>
      <c r="C731" s="101"/>
    </row>
    <row r="732" spans="2:3" ht="14.25" customHeight="1" x14ac:dyDescent="0.25">
      <c r="B732" s="101"/>
      <c r="C732" s="101"/>
    </row>
    <row r="733" spans="2:3" ht="14.25" customHeight="1" x14ac:dyDescent="0.25">
      <c r="B733" s="101"/>
      <c r="C733" s="101"/>
    </row>
    <row r="734" spans="2:3" ht="14.25" customHeight="1" x14ac:dyDescent="0.25">
      <c r="B734" s="101"/>
      <c r="C734" s="101"/>
    </row>
    <row r="735" spans="2:3" ht="14.25" customHeight="1" x14ac:dyDescent="0.25">
      <c r="B735" s="101"/>
      <c r="C735" s="101"/>
    </row>
    <row r="736" spans="2:3" ht="14.25" customHeight="1" x14ac:dyDescent="0.25">
      <c r="B736" s="101"/>
      <c r="C736" s="101"/>
    </row>
    <row r="737" spans="2:3" ht="14.25" customHeight="1" x14ac:dyDescent="0.25">
      <c r="B737" s="101"/>
      <c r="C737" s="101"/>
    </row>
    <row r="738" spans="2:3" ht="14.25" customHeight="1" x14ac:dyDescent="0.25">
      <c r="B738" s="101"/>
      <c r="C738" s="101"/>
    </row>
    <row r="739" spans="2:3" ht="14.25" customHeight="1" x14ac:dyDescent="0.25">
      <c r="B739" s="101"/>
      <c r="C739" s="101"/>
    </row>
    <row r="740" spans="2:3" ht="14.25" customHeight="1" x14ac:dyDescent="0.25">
      <c r="B740" s="101"/>
      <c r="C740" s="101"/>
    </row>
    <row r="741" spans="2:3" ht="14.25" customHeight="1" x14ac:dyDescent="0.25">
      <c r="B741" s="101"/>
      <c r="C741" s="101"/>
    </row>
    <row r="742" spans="2:3" ht="14.25" customHeight="1" x14ac:dyDescent="0.25">
      <c r="B742" s="101"/>
      <c r="C742" s="101"/>
    </row>
    <row r="743" spans="2:3" ht="14.25" customHeight="1" x14ac:dyDescent="0.25">
      <c r="B743" s="101"/>
      <c r="C743" s="101"/>
    </row>
    <row r="744" spans="2:3" ht="14.25" customHeight="1" x14ac:dyDescent="0.25">
      <c r="B744" s="101"/>
      <c r="C744" s="101"/>
    </row>
    <row r="745" spans="2:3" ht="14.25" customHeight="1" x14ac:dyDescent="0.25">
      <c r="B745" s="101"/>
      <c r="C745" s="101"/>
    </row>
    <row r="746" spans="2:3" ht="14.25" customHeight="1" x14ac:dyDescent="0.25">
      <c r="B746" s="101"/>
      <c r="C746" s="101"/>
    </row>
    <row r="747" spans="2:3" ht="14.25" customHeight="1" x14ac:dyDescent="0.25">
      <c r="B747" s="101"/>
      <c r="C747" s="101"/>
    </row>
    <row r="748" spans="2:3" ht="14.25" customHeight="1" x14ac:dyDescent="0.25">
      <c r="B748" s="101"/>
      <c r="C748" s="101"/>
    </row>
    <row r="749" spans="2:3" ht="14.25" customHeight="1" x14ac:dyDescent="0.25">
      <c r="B749" s="101"/>
      <c r="C749" s="101"/>
    </row>
    <row r="750" spans="2:3" ht="14.25" customHeight="1" x14ac:dyDescent="0.25">
      <c r="B750" s="101"/>
      <c r="C750" s="101"/>
    </row>
    <row r="751" spans="2:3" ht="14.25" customHeight="1" x14ac:dyDescent="0.25">
      <c r="B751" s="101"/>
      <c r="C751" s="101"/>
    </row>
    <row r="752" spans="2:3" ht="14.25" customHeight="1" x14ac:dyDescent="0.25">
      <c r="B752" s="101"/>
      <c r="C752" s="101"/>
    </row>
    <row r="753" spans="2:3" ht="14.25" customHeight="1" x14ac:dyDescent="0.25">
      <c r="B753" s="101"/>
      <c r="C753" s="101"/>
    </row>
    <row r="754" spans="2:3" ht="14.25" customHeight="1" x14ac:dyDescent="0.25">
      <c r="B754" s="101"/>
      <c r="C754" s="101"/>
    </row>
    <row r="755" spans="2:3" ht="14.25" customHeight="1" x14ac:dyDescent="0.25">
      <c r="B755" s="101"/>
      <c r="C755" s="101"/>
    </row>
    <row r="756" spans="2:3" ht="14.25" customHeight="1" x14ac:dyDescent="0.25">
      <c r="B756" s="101"/>
      <c r="C756" s="101"/>
    </row>
    <row r="757" spans="2:3" ht="14.25" customHeight="1" x14ac:dyDescent="0.25">
      <c r="B757" s="101"/>
      <c r="C757" s="101"/>
    </row>
    <row r="758" spans="2:3" ht="14.25" customHeight="1" x14ac:dyDescent="0.25">
      <c r="B758" s="101"/>
      <c r="C758" s="101"/>
    </row>
    <row r="759" spans="2:3" ht="14.25" customHeight="1" x14ac:dyDescent="0.25">
      <c r="B759" s="101"/>
      <c r="C759" s="101"/>
    </row>
    <row r="760" spans="2:3" ht="14.25" customHeight="1" x14ac:dyDescent="0.25">
      <c r="B760" s="101"/>
      <c r="C760" s="101"/>
    </row>
    <row r="761" spans="2:3" ht="14.25" customHeight="1" x14ac:dyDescent="0.25">
      <c r="B761" s="101"/>
      <c r="C761" s="101"/>
    </row>
    <row r="762" spans="2:3" ht="14.25" customHeight="1" x14ac:dyDescent="0.25">
      <c r="B762" s="101"/>
      <c r="C762" s="101"/>
    </row>
    <row r="763" spans="2:3" ht="14.25" customHeight="1" x14ac:dyDescent="0.25">
      <c r="B763" s="101"/>
      <c r="C763" s="101"/>
    </row>
    <row r="764" spans="2:3" ht="14.25" customHeight="1" x14ac:dyDescent="0.25">
      <c r="B764" s="101"/>
      <c r="C764" s="101"/>
    </row>
    <row r="765" spans="2:3" ht="14.25" customHeight="1" x14ac:dyDescent="0.25">
      <c r="B765" s="101"/>
      <c r="C765" s="101"/>
    </row>
    <row r="766" spans="2:3" ht="14.25" customHeight="1" x14ac:dyDescent="0.25">
      <c r="B766" s="101"/>
      <c r="C766" s="101"/>
    </row>
    <row r="767" spans="2:3" ht="14.25" customHeight="1" x14ac:dyDescent="0.25">
      <c r="B767" s="101"/>
      <c r="C767" s="101"/>
    </row>
    <row r="768" spans="2:3" ht="14.25" customHeight="1" x14ac:dyDescent="0.25">
      <c r="B768" s="101"/>
      <c r="C768" s="101"/>
    </row>
    <row r="769" spans="2:3" ht="14.25" customHeight="1" x14ac:dyDescent="0.25">
      <c r="B769" s="101"/>
      <c r="C769" s="101"/>
    </row>
    <row r="770" spans="2:3" ht="14.25" customHeight="1" x14ac:dyDescent="0.25">
      <c r="B770" s="101"/>
      <c r="C770" s="101"/>
    </row>
    <row r="771" spans="2:3" ht="14.25" customHeight="1" x14ac:dyDescent="0.25">
      <c r="B771" s="101"/>
      <c r="C771" s="101"/>
    </row>
    <row r="772" spans="2:3" ht="14.25" customHeight="1" x14ac:dyDescent="0.25">
      <c r="B772" s="101"/>
      <c r="C772" s="101"/>
    </row>
    <row r="773" spans="2:3" ht="14.25" customHeight="1" x14ac:dyDescent="0.25">
      <c r="B773" s="101"/>
      <c r="C773" s="101"/>
    </row>
    <row r="774" spans="2:3" ht="14.25" customHeight="1" x14ac:dyDescent="0.25">
      <c r="B774" s="101"/>
      <c r="C774" s="101"/>
    </row>
    <row r="775" spans="2:3" ht="14.25" customHeight="1" x14ac:dyDescent="0.25">
      <c r="B775" s="101"/>
      <c r="C775" s="101"/>
    </row>
    <row r="776" spans="2:3" ht="14.25" customHeight="1" x14ac:dyDescent="0.25">
      <c r="B776" s="101"/>
      <c r="C776" s="101"/>
    </row>
    <row r="777" spans="2:3" ht="14.25" customHeight="1" x14ac:dyDescent="0.25">
      <c r="B777" s="101"/>
      <c r="C777" s="101"/>
    </row>
    <row r="778" spans="2:3" ht="14.25" customHeight="1" x14ac:dyDescent="0.25">
      <c r="B778" s="101"/>
      <c r="C778" s="101"/>
    </row>
    <row r="779" spans="2:3" ht="14.25" customHeight="1" x14ac:dyDescent="0.25">
      <c r="B779" s="101"/>
      <c r="C779" s="101"/>
    </row>
    <row r="780" spans="2:3" ht="14.25" customHeight="1" x14ac:dyDescent="0.25">
      <c r="B780" s="101"/>
      <c r="C780" s="101"/>
    </row>
    <row r="781" spans="2:3" ht="14.25" customHeight="1" x14ac:dyDescent="0.25">
      <c r="B781" s="101"/>
      <c r="C781" s="101"/>
    </row>
    <row r="782" spans="2:3" ht="14.25" customHeight="1" x14ac:dyDescent="0.25">
      <c r="B782" s="101"/>
      <c r="C782" s="101"/>
    </row>
    <row r="783" spans="2:3" ht="14.25" customHeight="1" x14ac:dyDescent="0.25">
      <c r="B783" s="101"/>
      <c r="C783" s="101"/>
    </row>
    <row r="784" spans="2:3" ht="14.25" customHeight="1" x14ac:dyDescent="0.25">
      <c r="B784" s="101"/>
      <c r="C784" s="101"/>
    </row>
    <row r="785" spans="2:3" ht="14.25" customHeight="1" x14ac:dyDescent="0.25">
      <c r="B785" s="101"/>
      <c r="C785" s="101"/>
    </row>
    <row r="786" spans="2:3" ht="14.25" customHeight="1" x14ac:dyDescent="0.25">
      <c r="B786" s="101"/>
      <c r="C786" s="101"/>
    </row>
    <row r="787" spans="2:3" ht="14.25" customHeight="1" x14ac:dyDescent="0.25">
      <c r="B787" s="101"/>
      <c r="C787" s="101"/>
    </row>
    <row r="788" spans="2:3" ht="14.25" customHeight="1" x14ac:dyDescent="0.25">
      <c r="B788" s="101"/>
      <c r="C788" s="101"/>
    </row>
    <row r="789" spans="2:3" ht="14.25" customHeight="1" x14ac:dyDescent="0.25">
      <c r="B789" s="101"/>
      <c r="C789" s="101"/>
    </row>
    <row r="790" spans="2:3" ht="14.25" customHeight="1" x14ac:dyDescent="0.25">
      <c r="B790" s="101"/>
      <c r="C790" s="101"/>
    </row>
    <row r="791" spans="2:3" ht="14.25" customHeight="1" x14ac:dyDescent="0.25">
      <c r="B791" s="101"/>
      <c r="C791" s="101"/>
    </row>
    <row r="792" spans="2:3" ht="14.25" customHeight="1" x14ac:dyDescent="0.25">
      <c r="B792" s="101"/>
      <c r="C792" s="101"/>
    </row>
    <row r="793" spans="2:3" ht="14.25" customHeight="1" x14ac:dyDescent="0.25">
      <c r="B793" s="101"/>
      <c r="C793" s="101"/>
    </row>
    <row r="794" spans="2:3" ht="14.25" customHeight="1" x14ac:dyDescent="0.25">
      <c r="B794" s="101"/>
      <c r="C794" s="101"/>
    </row>
    <row r="795" spans="2:3" ht="14.25" customHeight="1" x14ac:dyDescent="0.25">
      <c r="B795" s="101"/>
      <c r="C795" s="101"/>
    </row>
    <row r="796" spans="2:3" ht="14.25" customHeight="1" x14ac:dyDescent="0.25">
      <c r="B796" s="101"/>
      <c r="C796" s="101"/>
    </row>
    <row r="797" spans="2:3" ht="14.25" customHeight="1" x14ac:dyDescent="0.25">
      <c r="B797" s="101"/>
      <c r="C797" s="101"/>
    </row>
    <row r="798" spans="2:3" ht="14.25" customHeight="1" x14ac:dyDescent="0.25">
      <c r="B798" s="101"/>
      <c r="C798" s="101"/>
    </row>
    <row r="799" spans="2:3" ht="14.25" customHeight="1" x14ac:dyDescent="0.25">
      <c r="B799" s="101"/>
      <c r="C799" s="101"/>
    </row>
    <row r="800" spans="2:3" ht="14.25" customHeight="1" x14ac:dyDescent="0.25">
      <c r="B800" s="101"/>
      <c r="C800" s="101"/>
    </row>
    <row r="801" spans="2:3" ht="14.25" customHeight="1" x14ac:dyDescent="0.25">
      <c r="B801" s="101"/>
      <c r="C801" s="101"/>
    </row>
    <row r="802" spans="2:3" ht="14.25" customHeight="1" x14ac:dyDescent="0.25">
      <c r="B802" s="101"/>
      <c r="C802" s="101"/>
    </row>
    <row r="803" spans="2:3" ht="14.25" customHeight="1" x14ac:dyDescent="0.25">
      <c r="B803" s="101"/>
      <c r="C803" s="101"/>
    </row>
    <row r="804" spans="2:3" ht="14.25" customHeight="1" x14ac:dyDescent="0.25">
      <c r="B804" s="101"/>
      <c r="C804" s="101"/>
    </row>
    <row r="805" spans="2:3" ht="14.25" customHeight="1" x14ac:dyDescent="0.25">
      <c r="B805" s="101"/>
      <c r="C805" s="101"/>
    </row>
    <row r="806" spans="2:3" ht="14.25" customHeight="1" x14ac:dyDescent="0.25">
      <c r="B806" s="101"/>
      <c r="C806" s="101"/>
    </row>
    <row r="807" spans="2:3" ht="14.25" customHeight="1" x14ac:dyDescent="0.25">
      <c r="B807" s="101"/>
      <c r="C807" s="101"/>
    </row>
    <row r="808" spans="2:3" ht="14.25" customHeight="1" x14ac:dyDescent="0.25">
      <c r="B808" s="101"/>
      <c r="C808" s="101"/>
    </row>
    <row r="809" spans="2:3" ht="14.25" customHeight="1" x14ac:dyDescent="0.25">
      <c r="B809" s="101"/>
      <c r="C809" s="101"/>
    </row>
    <row r="810" spans="2:3" ht="14.25" customHeight="1" x14ac:dyDescent="0.25">
      <c r="B810" s="101"/>
      <c r="C810" s="101"/>
    </row>
    <row r="811" spans="2:3" ht="14.25" customHeight="1" x14ac:dyDescent="0.25">
      <c r="B811" s="101"/>
      <c r="C811" s="101"/>
    </row>
    <row r="812" spans="2:3" ht="14.25" customHeight="1" x14ac:dyDescent="0.25">
      <c r="B812" s="101"/>
      <c r="C812" s="101"/>
    </row>
    <row r="813" spans="2:3" ht="14.25" customHeight="1" x14ac:dyDescent="0.25">
      <c r="B813" s="101"/>
      <c r="C813" s="101"/>
    </row>
    <row r="814" spans="2:3" ht="14.25" customHeight="1" x14ac:dyDescent="0.25">
      <c r="B814" s="101"/>
      <c r="C814" s="101"/>
    </row>
    <row r="815" spans="2:3" ht="14.25" customHeight="1" x14ac:dyDescent="0.25">
      <c r="B815" s="101"/>
      <c r="C815" s="101"/>
    </row>
    <row r="816" spans="2:3" ht="14.25" customHeight="1" x14ac:dyDescent="0.25">
      <c r="B816" s="101"/>
      <c r="C816" s="101"/>
    </row>
    <row r="817" spans="2:3" ht="14.25" customHeight="1" x14ac:dyDescent="0.25">
      <c r="B817" s="101"/>
      <c r="C817" s="101"/>
    </row>
    <row r="818" spans="2:3" ht="14.25" customHeight="1" x14ac:dyDescent="0.25">
      <c r="B818" s="101"/>
      <c r="C818" s="101"/>
    </row>
    <row r="819" spans="2:3" ht="14.25" customHeight="1" x14ac:dyDescent="0.25">
      <c r="B819" s="101"/>
      <c r="C819" s="101"/>
    </row>
    <row r="820" spans="2:3" ht="14.25" customHeight="1" x14ac:dyDescent="0.25">
      <c r="B820" s="101"/>
      <c r="C820" s="101"/>
    </row>
    <row r="821" spans="2:3" ht="14.25" customHeight="1" x14ac:dyDescent="0.25">
      <c r="B821" s="101"/>
      <c r="C821" s="101"/>
    </row>
    <row r="822" spans="2:3" ht="14.25" customHeight="1" x14ac:dyDescent="0.25">
      <c r="B822" s="101"/>
      <c r="C822" s="101"/>
    </row>
    <row r="823" spans="2:3" ht="14.25" customHeight="1" x14ac:dyDescent="0.25">
      <c r="B823" s="101"/>
      <c r="C823" s="101"/>
    </row>
    <row r="824" spans="2:3" ht="14.25" customHeight="1" x14ac:dyDescent="0.25">
      <c r="B824" s="101"/>
      <c r="C824" s="101"/>
    </row>
    <row r="825" spans="2:3" ht="14.25" customHeight="1" x14ac:dyDescent="0.25">
      <c r="B825" s="101"/>
      <c r="C825" s="101"/>
    </row>
    <row r="826" spans="2:3" ht="14.25" customHeight="1" x14ac:dyDescent="0.25">
      <c r="B826" s="101"/>
      <c r="C826" s="101"/>
    </row>
    <row r="827" spans="2:3" ht="14.25" customHeight="1" x14ac:dyDescent="0.25">
      <c r="B827" s="101"/>
      <c r="C827" s="101"/>
    </row>
    <row r="828" spans="2:3" ht="14.25" customHeight="1" x14ac:dyDescent="0.25">
      <c r="B828" s="101"/>
      <c r="C828" s="101"/>
    </row>
    <row r="829" spans="2:3" ht="14.25" customHeight="1" x14ac:dyDescent="0.25">
      <c r="B829" s="101"/>
      <c r="C829" s="101"/>
    </row>
    <row r="830" spans="2:3" ht="14.25" customHeight="1" x14ac:dyDescent="0.25">
      <c r="B830" s="101"/>
      <c r="C830" s="101"/>
    </row>
    <row r="831" spans="2:3" ht="14.25" customHeight="1" x14ac:dyDescent="0.25">
      <c r="B831" s="101"/>
      <c r="C831" s="101"/>
    </row>
    <row r="832" spans="2:3" ht="14.25" customHeight="1" x14ac:dyDescent="0.25">
      <c r="B832" s="101"/>
      <c r="C832" s="101"/>
    </row>
    <row r="833" spans="2:3" ht="14.25" customHeight="1" x14ac:dyDescent="0.25">
      <c r="B833" s="101"/>
      <c r="C833" s="101"/>
    </row>
    <row r="834" spans="2:3" ht="14.25" customHeight="1" x14ac:dyDescent="0.25">
      <c r="B834" s="101"/>
      <c r="C834" s="101"/>
    </row>
    <row r="835" spans="2:3" ht="14.25" customHeight="1" x14ac:dyDescent="0.25">
      <c r="B835" s="101"/>
      <c r="C835" s="101"/>
    </row>
    <row r="836" spans="2:3" ht="14.25" customHeight="1" x14ac:dyDescent="0.25">
      <c r="B836" s="101"/>
      <c r="C836" s="101"/>
    </row>
    <row r="837" spans="2:3" ht="14.25" customHeight="1" x14ac:dyDescent="0.25">
      <c r="B837" s="101"/>
      <c r="C837" s="101"/>
    </row>
    <row r="838" spans="2:3" ht="14.25" customHeight="1" x14ac:dyDescent="0.25">
      <c r="B838" s="101"/>
      <c r="C838" s="101"/>
    </row>
    <row r="839" spans="2:3" ht="14.25" customHeight="1" x14ac:dyDescent="0.25">
      <c r="B839" s="101"/>
      <c r="C839" s="101"/>
    </row>
    <row r="840" spans="2:3" ht="14.25" customHeight="1" x14ac:dyDescent="0.25">
      <c r="B840" s="101"/>
      <c r="C840" s="101"/>
    </row>
    <row r="841" spans="2:3" ht="14.25" customHeight="1" x14ac:dyDescent="0.25">
      <c r="B841" s="101"/>
      <c r="C841" s="101"/>
    </row>
    <row r="842" spans="2:3" ht="14.25" customHeight="1" x14ac:dyDescent="0.25">
      <c r="B842" s="101"/>
      <c r="C842" s="101"/>
    </row>
    <row r="843" spans="2:3" ht="14.25" customHeight="1" x14ac:dyDescent="0.25">
      <c r="B843" s="101"/>
      <c r="C843" s="101"/>
    </row>
    <row r="844" spans="2:3" ht="14.25" customHeight="1" x14ac:dyDescent="0.25">
      <c r="B844" s="101"/>
      <c r="C844" s="101"/>
    </row>
    <row r="845" spans="2:3" ht="14.25" customHeight="1" x14ac:dyDescent="0.25">
      <c r="B845" s="101"/>
      <c r="C845" s="101"/>
    </row>
    <row r="846" spans="2:3" ht="14.25" customHeight="1" x14ac:dyDescent="0.25">
      <c r="B846" s="101"/>
      <c r="C846" s="101"/>
    </row>
    <row r="847" spans="2:3" ht="14.25" customHeight="1" x14ac:dyDescent="0.25">
      <c r="B847" s="101"/>
      <c r="C847" s="101"/>
    </row>
    <row r="848" spans="2:3" ht="14.25" customHeight="1" x14ac:dyDescent="0.25">
      <c r="B848" s="101"/>
      <c r="C848" s="101"/>
    </row>
    <row r="849" spans="2:3" ht="14.25" customHeight="1" x14ac:dyDescent="0.25">
      <c r="B849" s="101"/>
      <c r="C849" s="101"/>
    </row>
    <row r="850" spans="2:3" ht="14.25" customHeight="1" x14ac:dyDescent="0.25">
      <c r="B850" s="101"/>
      <c r="C850" s="101"/>
    </row>
    <row r="851" spans="2:3" ht="14.25" customHeight="1" x14ac:dyDescent="0.25">
      <c r="B851" s="101"/>
      <c r="C851" s="101"/>
    </row>
    <row r="852" spans="2:3" ht="14.25" customHeight="1" x14ac:dyDescent="0.25">
      <c r="B852" s="101"/>
      <c r="C852" s="101"/>
    </row>
    <row r="853" spans="2:3" ht="14.25" customHeight="1" x14ac:dyDescent="0.25">
      <c r="B853" s="101"/>
      <c r="C853" s="101"/>
    </row>
    <row r="854" spans="2:3" ht="14.25" customHeight="1" x14ac:dyDescent="0.25">
      <c r="B854" s="101"/>
      <c r="C854" s="101"/>
    </row>
    <row r="855" spans="2:3" ht="14.25" customHeight="1" x14ac:dyDescent="0.25">
      <c r="B855" s="101"/>
      <c r="C855" s="101"/>
    </row>
    <row r="856" spans="2:3" ht="14.25" customHeight="1" x14ac:dyDescent="0.25">
      <c r="B856" s="101"/>
      <c r="C856" s="101"/>
    </row>
    <row r="857" spans="2:3" ht="14.25" customHeight="1" x14ac:dyDescent="0.25">
      <c r="B857" s="101"/>
      <c r="C857" s="101"/>
    </row>
    <row r="858" spans="2:3" ht="14.25" customHeight="1" x14ac:dyDescent="0.25">
      <c r="B858" s="101"/>
      <c r="C858" s="101"/>
    </row>
    <row r="859" spans="2:3" ht="14.25" customHeight="1" x14ac:dyDescent="0.25">
      <c r="B859" s="101"/>
      <c r="C859" s="101"/>
    </row>
    <row r="860" spans="2:3" ht="14.25" customHeight="1" x14ac:dyDescent="0.25">
      <c r="B860" s="101"/>
      <c r="C860" s="101"/>
    </row>
    <row r="861" spans="2:3" ht="14.25" customHeight="1" x14ac:dyDescent="0.25">
      <c r="B861" s="101"/>
      <c r="C861" s="101"/>
    </row>
    <row r="862" spans="2:3" ht="14.25" customHeight="1" x14ac:dyDescent="0.25">
      <c r="B862" s="101"/>
      <c r="C862" s="101"/>
    </row>
    <row r="863" spans="2:3" ht="14.25" customHeight="1" x14ac:dyDescent="0.25">
      <c r="B863" s="101"/>
      <c r="C863" s="101"/>
    </row>
    <row r="864" spans="2:3" ht="14.25" customHeight="1" x14ac:dyDescent="0.25">
      <c r="B864" s="101"/>
      <c r="C864" s="101"/>
    </row>
    <row r="865" spans="2:3" ht="14.25" customHeight="1" x14ac:dyDescent="0.25">
      <c r="B865" s="101"/>
      <c r="C865" s="101"/>
    </row>
    <row r="866" spans="2:3" ht="14.25" customHeight="1" x14ac:dyDescent="0.25">
      <c r="B866" s="101"/>
      <c r="C866" s="101"/>
    </row>
    <row r="867" spans="2:3" ht="14.25" customHeight="1" x14ac:dyDescent="0.25">
      <c r="B867" s="101"/>
      <c r="C867" s="101"/>
    </row>
    <row r="868" spans="2:3" ht="14.25" customHeight="1" x14ac:dyDescent="0.25">
      <c r="B868" s="101"/>
      <c r="C868" s="101"/>
    </row>
    <row r="869" spans="2:3" ht="14.25" customHeight="1" x14ac:dyDescent="0.25">
      <c r="B869" s="101"/>
      <c r="C869" s="101"/>
    </row>
    <row r="870" spans="2:3" ht="14.25" customHeight="1" x14ac:dyDescent="0.25">
      <c r="B870" s="101"/>
      <c r="C870" s="101"/>
    </row>
    <row r="871" spans="2:3" ht="14.25" customHeight="1" x14ac:dyDescent="0.25">
      <c r="B871" s="101"/>
      <c r="C871" s="101"/>
    </row>
    <row r="872" spans="2:3" ht="14.25" customHeight="1" x14ac:dyDescent="0.25">
      <c r="B872" s="101"/>
      <c r="C872" s="101"/>
    </row>
    <row r="873" spans="2:3" ht="14.25" customHeight="1" x14ac:dyDescent="0.25">
      <c r="B873" s="101"/>
      <c r="C873" s="101"/>
    </row>
    <row r="874" spans="2:3" ht="14.25" customHeight="1" x14ac:dyDescent="0.25">
      <c r="B874" s="101"/>
      <c r="C874" s="101"/>
    </row>
    <row r="875" spans="2:3" ht="14.25" customHeight="1" x14ac:dyDescent="0.25">
      <c r="B875" s="101"/>
      <c r="C875" s="101"/>
    </row>
    <row r="876" spans="2:3" ht="14.25" customHeight="1" x14ac:dyDescent="0.25">
      <c r="B876" s="101"/>
      <c r="C876" s="101"/>
    </row>
    <row r="877" spans="2:3" ht="14.25" customHeight="1" x14ac:dyDescent="0.25">
      <c r="B877" s="101"/>
      <c r="C877" s="101"/>
    </row>
    <row r="878" spans="2:3" ht="14.25" customHeight="1" x14ac:dyDescent="0.25">
      <c r="B878" s="101"/>
      <c r="C878" s="101"/>
    </row>
    <row r="879" spans="2:3" ht="14.25" customHeight="1" x14ac:dyDescent="0.25">
      <c r="B879" s="101"/>
      <c r="C879" s="101"/>
    </row>
    <row r="880" spans="2:3" ht="14.25" customHeight="1" x14ac:dyDescent="0.25">
      <c r="B880" s="101"/>
      <c r="C880" s="101"/>
    </row>
    <row r="881" spans="2:3" ht="14.25" customHeight="1" x14ac:dyDescent="0.25">
      <c r="B881" s="101"/>
      <c r="C881" s="101"/>
    </row>
    <row r="882" spans="2:3" ht="14.25" customHeight="1" x14ac:dyDescent="0.25">
      <c r="B882" s="101"/>
      <c r="C882" s="101"/>
    </row>
    <row r="883" spans="2:3" ht="14.25" customHeight="1" x14ac:dyDescent="0.25">
      <c r="B883" s="101"/>
      <c r="C883" s="101"/>
    </row>
    <row r="884" spans="2:3" ht="14.25" customHeight="1" x14ac:dyDescent="0.25">
      <c r="B884" s="101"/>
      <c r="C884" s="101"/>
    </row>
    <row r="885" spans="2:3" ht="14.25" customHeight="1" x14ac:dyDescent="0.25">
      <c r="B885" s="101"/>
      <c r="C885" s="101"/>
    </row>
    <row r="886" spans="2:3" ht="14.25" customHeight="1" x14ac:dyDescent="0.25">
      <c r="B886" s="101"/>
      <c r="C886" s="101"/>
    </row>
    <row r="887" spans="2:3" ht="14.25" customHeight="1" x14ac:dyDescent="0.25">
      <c r="B887" s="101"/>
      <c r="C887" s="101"/>
    </row>
    <row r="888" spans="2:3" ht="14.25" customHeight="1" x14ac:dyDescent="0.25">
      <c r="B888" s="101"/>
      <c r="C888" s="101"/>
    </row>
    <row r="889" spans="2:3" ht="14.25" customHeight="1" x14ac:dyDescent="0.25">
      <c r="B889" s="101"/>
      <c r="C889" s="101"/>
    </row>
    <row r="890" spans="2:3" ht="14.25" customHeight="1" x14ac:dyDescent="0.25">
      <c r="B890" s="101"/>
      <c r="C890" s="101"/>
    </row>
    <row r="891" spans="2:3" ht="14.25" customHeight="1" x14ac:dyDescent="0.25">
      <c r="B891" s="101"/>
      <c r="C891" s="101"/>
    </row>
    <row r="892" spans="2:3" ht="14.25" customHeight="1" x14ac:dyDescent="0.25">
      <c r="B892" s="101"/>
      <c r="C892" s="101"/>
    </row>
    <row r="893" spans="2:3" ht="14.25" customHeight="1" x14ac:dyDescent="0.25">
      <c r="B893" s="101"/>
      <c r="C893" s="101"/>
    </row>
    <row r="894" spans="2:3" ht="14.25" customHeight="1" x14ac:dyDescent="0.25">
      <c r="B894" s="101"/>
      <c r="C894" s="101"/>
    </row>
    <row r="895" spans="2:3" ht="14.25" customHeight="1" x14ac:dyDescent="0.25">
      <c r="B895" s="101"/>
      <c r="C895" s="101"/>
    </row>
    <row r="896" spans="2:3" ht="14.25" customHeight="1" x14ac:dyDescent="0.25">
      <c r="B896" s="101"/>
      <c r="C896" s="101"/>
    </row>
    <row r="897" spans="2:3" ht="14.25" customHeight="1" x14ac:dyDescent="0.25">
      <c r="B897" s="101"/>
      <c r="C897" s="101"/>
    </row>
    <row r="898" spans="2:3" ht="14.25" customHeight="1" x14ac:dyDescent="0.25">
      <c r="B898" s="101"/>
      <c r="C898" s="101"/>
    </row>
    <row r="899" spans="2:3" ht="14.25" customHeight="1" x14ac:dyDescent="0.25">
      <c r="B899" s="101"/>
      <c r="C899" s="101"/>
    </row>
    <row r="900" spans="2:3" ht="14.25" customHeight="1" x14ac:dyDescent="0.25">
      <c r="B900" s="101"/>
      <c r="C900" s="101"/>
    </row>
    <row r="901" spans="2:3" ht="14.25" customHeight="1" x14ac:dyDescent="0.25">
      <c r="B901" s="101"/>
      <c r="C901" s="101"/>
    </row>
    <row r="902" spans="2:3" ht="14.25" customHeight="1" x14ac:dyDescent="0.25">
      <c r="B902" s="101"/>
      <c r="C902" s="101"/>
    </row>
    <row r="903" spans="2:3" ht="14.25" customHeight="1" x14ac:dyDescent="0.25">
      <c r="B903" s="101"/>
      <c r="C903" s="101"/>
    </row>
    <row r="904" spans="2:3" ht="14.25" customHeight="1" x14ac:dyDescent="0.25">
      <c r="B904" s="101"/>
      <c r="C904" s="101"/>
    </row>
    <row r="905" spans="2:3" ht="14.25" customHeight="1" x14ac:dyDescent="0.25">
      <c r="B905" s="101"/>
      <c r="C905" s="101"/>
    </row>
    <row r="906" spans="2:3" ht="14.25" customHeight="1" x14ac:dyDescent="0.25">
      <c r="B906" s="101"/>
      <c r="C906" s="101"/>
    </row>
    <row r="907" spans="2:3" ht="14.25" customHeight="1" x14ac:dyDescent="0.25">
      <c r="B907" s="101"/>
      <c r="C907" s="101"/>
    </row>
    <row r="908" spans="2:3" ht="14.25" customHeight="1" x14ac:dyDescent="0.25">
      <c r="B908" s="101"/>
      <c r="C908" s="101"/>
    </row>
    <row r="909" spans="2:3" ht="14.25" customHeight="1" x14ac:dyDescent="0.25">
      <c r="B909" s="101"/>
      <c r="C909" s="101"/>
    </row>
    <row r="910" spans="2:3" ht="14.25" customHeight="1" x14ac:dyDescent="0.25">
      <c r="B910" s="101"/>
      <c r="C910" s="101"/>
    </row>
    <row r="911" spans="2:3" ht="14.25" customHeight="1" x14ac:dyDescent="0.25">
      <c r="B911" s="101"/>
      <c r="C911" s="101"/>
    </row>
    <row r="912" spans="2:3" ht="14.25" customHeight="1" x14ac:dyDescent="0.25">
      <c r="B912" s="101"/>
      <c r="C912" s="101"/>
    </row>
    <row r="913" spans="2:3" ht="14.25" customHeight="1" x14ac:dyDescent="0.25">
      <c r="B913" s="101"/>
      <c r="C913" s="101"/>
    </row>
    <row r="914" spans="2:3" ht="14.25" customHeight="1" x14ac:dyDescent="0.25">
      <c r="B914" s="101"/>
      <c r="C914" s="101"/>
    </row>
    <row r="915" spans="2:3" ht="14.25" customHeight="1" x14ac:dyDescent="0.25">
      <c r="B915" s="101"/>
      <c r="C915" s="101"/>
    </row>
    <row r="916" spans="2:3" ht="14.25" customHeight="1" x14ac:dyDescent="0.25">
      <c r="B916" s="101"/>
      <c r="C916" s="101"/>
    </row>
    <row r="917" spans="2:3" ht="14.25" customHeight="1" x14ac:dyDescent="0.25">
      <c r="B917" s="101"/>
      <c r="C917" s="101"/>
    </row>
    <row r="918" spans="2:3" ht="14.25" customHeight="1" x14ac:dyDescent="0.25">
      <c r="B918" s="101"/>
      <c r="C918" s="101"/>
    </row>
    <row r="919" spans="2:3" ht="14.25" customHeight="1" x14ac:dyDescent="0.25">
      <c r="B919" s="101"/>
      <c r="C919" s="101"/>
    </row>
    <row r="920" spans="2:3" ht="14.25" customHeight="1" x14ac:dyDescent="0.25">
      <c r="B920" s="101"/>
      <c r="C920" s="101"/>
    </row>
    <row r="921" spans="2:3" ht="14.25" customHeight="1" x14ac:dyDescent="0.25">
      <c r="B921" s="101"/>
      <c r="C921" s="101"/>
    </row>
    <row r="922" spans="2:3" ht="14.25" customHeight="1" x14ac:dyDescent="0.25">
      <c r="B922" s="101"/>
      <c r="C922" s="101"/>
    </row>
    <row r="923" spans="2:3" ht="14.25" customHeight="1" x14ac:dyDescent="0.25">
      <c r="B923" s="101"/>
      <c r="C923" s="101"/>
    </row>
    <row r="924" spans="2:3" ht="14.25" customHeight="1" x14ac:dyDescent="0.25">
      <c r="B924" s="101"/>
      <c r="C924" s="101"/>
    </row>
    <row r="925" spans="2:3" ht="14.25" customHeight="1" x14ac:dyDescent="0.25">
      <c r="B925" s="101"/>
      <c r="C925" s="101"/>
    </row>
    <row r="926" spans="2:3" ht="14.25" customHeight="1" x14ac:dyDescent="0.25">
      <c r="B926" s="101"/>
      <c r="C926" s="101"/>
    </row>
    <row r="927" spans="2:3" ht="14.25" customHeight="1" x14ac:dyDescent="0.25">
      <c r="B927" s="101"/>
      <c r="C927" s="101"/>
    </row>
    <row r="928" spans="2:3" ht="14.25" customHeight="1" x14ac:dyDescent="0.25">
      <c r="B928" s="101"/>
      <c r="C928" s="101"/>
    </row>
    <row r="929" spans="2:3" ht="14.25" customHeight="1" x14ac:dyDescent="0.25">
      <c r="B929" s="101"/>
      <c r="C929" s="101"/>
    </row>
    <row r="930" spans="2:3" ht="14.25" customHeight="1" x14ac:dyDescent="0.25">
      <c r="B930" s="101"/>
      <c r="C930" s="101"/>
    </row>
    <row r="931" spans="2:3" ht="14.25" customHeight="1" x14ac:dyDescent="0.25">
      <c r="B931" s="101"/>
      <c r="C931" s="101"/>
    </row>
    <row r="932" spans="2:3" ht="14.25" customHeight="1" x14ac:dyDescent="0.25">
      <c r="B932" s="101"/>
      <c r="C932" s="101"/>
    </row>
    <row r="933" spans="2:3" ht="14.25" customHeight="1" x14ac:dyDescent="0.25">
      <c r="B933" s="101"/>
      <c r="C933" s="101"/>
    </row>
    <row r="934" spans="2:3" ht="14.25" customHeight="1" x14ac:dyDescent="0.25">
      <c r="B934" s="101"/>
      <c r="C934" s="101"/>
    </row>
    <row r="935" spans="2:3" ht="14.25" customHeight="1" x14ac:dyDescent="0.25">
      <c r="B935" s="101"/>
      <c r="C935" s="101"/>
    </row>
    <row r="936" spans="2:3" ht="14.25" customHeight="1" x14ac:dyDescent="0.25">
      <c r="B936" s="101"/>
      <c r="C936" s="101"/>
    </row>
    <row r="937" spans="2:3" ht="14.25" customHeight="1" x14ac:dyDescent="0.25">
      <c r="B937" s="101"/>
      <c r="C937" s="101"/>
    </row>
    <row r="938" spans="2:3" ht="14.25" customHeight="1" x14ac:dyDescent="0.25">
      <c r="B938" s="101"/>
      <c r="C938" s="101"/>
    </row>
    <row r="939" spans="2:3" ht="14.25" customHeight="1" x14ac:dyDescent="0.25">
      <c r="B939" s="101"/>
      <c r="C939" s="101"/>
    </row>
    <row r="940" spans="2:3" ht="14.25" customHeight="1" x14ac:dyDescent="0.25">
      <c r="B940" s="101"/>
      <c r="C940" s="101"/>
    </row>
    <row r="941" spans="2:3" ht="14.25" customHeight="1" x14ac:dyDescent="0.25">
      <c r="B941" s="101"/>
      <c r="C941" s="101"/>
    </row>
    <row r="942" spans="2:3" ht="14.25" customHeight="1" x14ac:dyDescent="0.25">
      <c r="B942" s="101"/>
      <c r="C942" s="101"/>
    </row>
    <row r="943" spans="2:3" ht="14.25" customHeight="1" x14ac:dyDescent="0.25">
      <c r="B943" s="101"/>
      <c r="C943" s="101"/>
    </row>
    <row r="944" spans="2:3" ht="14.25" customHeight="1" x14ac:dyDescent="0.25">
      <c r="B944" s="101"/>
      <c r="C944" s="101"/>
    </row>
    <row r="945" spans="2:3" ht="14.25" customHeight="1" x14ac:dyDescent="0.25">
      <c r="B945" s="101"/>
      <c r="C945" s="101"/>
    </row>
    <row r="946" spans="2:3" ht="14.25" customHeight="1" x14ac:dyDescent="0.25">
      <c r="B946" s="101"/>
      <c r="C946" s="101"/>
    </row>
    <row r="947" spans="2:3" ht="14.25" customHeight="1" x14ac:dyDescent="0.25">
      <c r="B947" s="101"/>
      <c r="C947" s="101"/>
    </row>
    <row r="948" spans="2:3" ht="14.25" customHeight="1" x14ac:dyDescent="0.25">
      <c r="B948" s="101"/>
      <c r="C948" s="101"/>
    </row>
    <row r="949" spans="2:3" ht="14.25" customHeight="1" x14ac:dyDescent="0.25">
      <c r="B949" s="101"/>
      <c r="C949" s="101"/>
    </row>
    <row r="950" spans="2:3" ht="14.25" customHeight="1" x14ac:dyDescent="0.25">
      <c r="B950" s="101"/>
      <c r="C950" s="101"/>
    </row>
    <row r="951" spans="2:3" ht="14.25" customHeight="1" x14ac:dyDescent="0.25">
      <c r="B951" s="101"/>
      <c r="C951" s="101"/>
    </row>
    <row r="952" spans="2:3" ht="14.25" customHeight="1" x14ac:dyDescent="0.25">
      <c r="B952" s="101"/>
      <c r="C952" s="101"/>
    </row>
    <row r="953" spans="2:3" ht="14.25" customHeight="1" x14ac:dyDescent="0.25">
      <c r="B953" s="101"/>
      <c r="C953" s="101"/>
    </row>
    <row r="954" spans="2:3" ht="14.25" customHeight="1" x14ac:dyDescent="0.25">
      <c r="B954" s="101"/>
      <c r="C954" s="101"/>
    </row>
    <row r="955" spans="2:3" ht="14.25" customHeight="1" x14ac:dyDescent="0.25">
      <c r="B955" s="101"/>
      <c r="C955" s="101"/>
    </row>
    <row r="956" spans="2:3" ht="14.25" customHeight="1" x14ac:dyDescent="0.25">
      <c r="B956" s="101"/>
      <c r="C956" s="101"/>
    </row>
    <row r="957" spans="2:3" ht="14.25" customHeight="1" x14ac:dyDescent="0.25">
      <c r="B957" s="101"/>
      <c r="C957" s="101"/>
    </row>
    <row r="958" spans="2:3" ht="14.25" customHeight="1" x14ac:dyDescent="0.25">
      <c r="B958" s="101"/>
      <c r="C958" s="101"/>
    </row>
    <row r="959" spans="2:3" ht="14.25" customHeight="1" x14ac:dyDescent="0.25">
      <c r="B959" s="101"/>
      <c r="C959" s="101"/>
    </row>
    <row r="960" spans="2:3" ht="14.25" customHeight="1" x14ac:dyDescent="0.25">
      <c r="B960" s="101"/>
      <c r="C960" s="101"/>
    </row>
    <row r="961" spans="2:3" ht="14.25" customHeight="1" x14ac:dyDescent="0.25">
      <c r="B961" s="101"/>
      <c r="C961" s="101"/>
    </row>
    <row r="962" spans="2:3" ht="14.25" customHeight="1" x14ac:dyDescent="0.25">
      <c r="B962" s="101"/>
      <c r="C962" s="101"/>
    </row>
    <row r="963" spans="2:3" ht="14.25" customHeight="1" x14ac:dyDescent="0.25">
      <c r="B963" s="101"/>
      <c r="C963" s="101"/>
    </row>
    <row r="964" spans="2:3" ht="14.25" customHeight="1" x14ac:dyDescent="0.25">
      <c r="B964" s="101"/>
      <c r="C964" s="101"/>
    </row>
    <row r="965" spans="2:3" ht="14.25" customHeight="1" x14ac:dyDescent="0.25">
      <c r="B965" s="101"/>
      <c r="C965" s="101"/>
    </row>
    <row r="966" spans="2:3" ht="14.25" customHeight="1" x14ac:dyDescent="0.25">
      <c r="B966" s="101"/>
      <c r="C966" s="101"/>
    </row>
    <row r="967" spans="2:3" ht="14.25" customHeight="1" x14ac:dyDescent="0.25">
      <c r="B967" s="101"/>
      <c r="C967" s="101"/>
    </row>
    <row r="968" spans="2:3" ht="14.25" customHeight="1" x14ac:dyDescent="0.25">
      <c r="B968" s="101"/>
      <c r="C968" s="101"/>
    </row>
    <row r="969" spans="2:3" ht="14.25" customHeight="1" x14ac:dyDescent="0.25">
      <c r="B969" s="101"/>
      <c r="C969" s="101"/>
    </row>
    <row r="970" spans="2:3" ht="14.25" customHeight="1" x14ac:dyDescent="0.25">
      <c r="B970" s="101"/>
      <c r="C970" s="101"/>
    </row>
    <row r="971" spans="2:3" ht="14.25" customHeight="1" x14ac:dyDescent="0.25">
      <c r="B971" s="101"/>
      <c r="C971" s="101"/>
    </row>
    <row r="972" spans="2:3" ht="14.25" customHeight="1" x14ac:dyDescent="0.25">
      <c r="B972" s="101"/>
      <c r="C972" s="101"/>
    </row>
    <row r="973" spans="2:3" ht="14.25" customHeight="1" x14ac:dyDescent="0.25">
      <c r="B973" s="101"/>
      <c r="C973" s="101"/>
    </row>
    <row r="974" spans="2:3" ht="14.25" customHeight="1" x14ac:dyDescent="0.25">
      <c r="B974" s="101"/>
      <c r="C974" s="101"/>
    </row>
    <row r="975" spans="2:3" ht="14.25" customHeight="1" x14ac:dyDescent="0.25">
      <c r="B975" s="101"/>
      <c r="C975" s="101"/>
    </row>
    <row r="976" spans="2:3" ht="14.25" customHeight="1" x14ac:dyDescent="0.25">
      <c r="B976" s="101"/>
      <c r="C976" s="101"/>
    </row>
    <row r="977" spans="2:3" ht="14.25" customHeight="1" x14ac:dyDescent="0.25">
      <c r="B977" s="101"/>
      <c r="C977" s="101"/>
    </row>
    <row r="978" spans="2:3" ht="14.25" customHeight="1" x14ac:dyDescent="0.25">
      <c r="B978" s="101"/>
      <c r="C978" s="101"/>
    </row>
    <row r="979" spans="2:3" ht="14.25" customHeight="1" x14ac:dyDescent="0.25">
      <c r="B979" s="101"/>
      <c r="C979" s="101"/>
    </row>
    <row r="980" spans="2:3" ht="14.25" customHeight="1" x14ac:dyDescent="0.25">
      <c r="B980" s="101"/>
      <c r="C980" s="101"/>
    </row>
    <row r="981" spans="2:3" ht="14.25" customHeight="1" x14ac:dyDescent="0.25">
      <c r="B981" s="101"/>
      <c r="C981" s="101"/>
    </row>
    <row r="982" spans="2:3" ht="14.25" customHeight="1" x14ac:dyDescent="0.25">
      <c r="B982" s="101"/>
      <c r="C982" s="101"/>
    </row>
    <row r="983" spans="2:3" ht="14.25" customHeight="1" x14ac:dyDescent="0.25">
      <c r="B983" s="101"/>
      <c r="C983" s="101"/>
    </row>
    <row r="984" spans="2:3" ht="14.25" customHeight="1" x14ac:dyDescent="0.25">
      <c r="B984" s="101"/>
      <c r="C984" s="101"/>
    </row>
    <row r="985" spans="2:3" ht="14.25" customHeight="1" x14ac:dyDescent="0.25">
      <c r="B985" s="101"/>
      <c r="C985" s="101"/>
    </row>
    <row r="986" spans="2:3" ht="14.25" customHeight="1" x14ac:dyDescent="0.25">
      <c r="B986" s="101"/>
      <c r="C986" s="101"/>
    </row>
    <row r="987" spans="2:3" ht="14.25" customHeight="1" x14ac:dyDescent="0.25">
      <c r="B987" s="101"/>
      <c r="C987" s="101"/>
    </row>
    <row r="988" spans="2:3" ht="14.25" customHeight="1" x14ac:dyDescent="0.25">
      <c r="B988" s="101"/>
      <c r="C988" s="101"/>
    </row>
    <row r="989" spans="2:3" ht="14.25" customHeight="1" x14ac:dyDescent="0.25">
      <c r="B989" s="101"/>
      <c r="C989" s="101"/>
    </row>
    <row r="990" spans="2:3" ht="14.25" customHeight="1" x14ac:dyDescent="0.25">
      <c r="B990" s="101"/>
      <c r="C990" s="101"/>
    </row>
    <row r="991" spans="2:3" ht="14.25" customHeight="1" x14ac:dyDescent="0.25">
      <c r="B991" s="101"/>
      <c r="C991" s="101"/>
    </row>
    <row r="992" spans="2:3" ht="14.25" customHeight="1" x14ac:dyDescent="0.25">
      <c r="B992" s="101"/>
      <c r="C992" s="101"/>
    </row>
    <row r="993" spans="2:3" ht="14.25" customHeight="1" x14ac:dyDescent="0.25">
      <c r="B993" s="101"/>
      <c r="C993" s="101"/>
    </row>
    <row r="994" spans="2:3" ht="14.25" customHeight="1" x14ac:dyDescent="0.25">
      <c r="B994" s="101"/>
      <c r="C994" s="101"/>
    </row>
    <row r="995" spans="2:3" ht="14.25" customHeight="1" x14ac:dyDescent="0.25">
      <c r="B995" s="101"/>
      <c r="C995" s="101"/>
    </row>
    <row r="996" spans="2:3" ht="14.25" customHeight="1" x14ac:dyDescent="0.25">
      <c r="B996" s="101"/>
      <c r="C996" s="101"/>
    </row>
    <row r="997" spans="2:3" ht="14.25" customHeight="1" x14ac:dyDescent="0.25">
      <c r="B997" s="101"/>
      <c r="C997" s="101"/>
    </row>
    <row r="998" spans="2:3" ht="14.25" customHeight="1" x14ac:dyDescent="0.25">
      <c r="B998" s="101"/>
      <c r="C998" s="101"/>
    </row>
    <row r="999" spans="2:3" ht="14.25" customHeight="1" x14ac:dyDescent="0.25">
      <c r="B999" s="101"/>
      <c r="C999" s="101"/>
    </row>
    <row r="1000" spans="2:3" ht="14.25" customHeight="1" x14ac:dyDescent="0.25">
      <c r="B1000" s="101"/>
      <c r="C1000" s="101"/>
    </row>
    <row r="1001" spans="2:3" ht="14.25" customHeight="1" x14ac:dyDescent="0.25">
      <c r="B1001" s="101"/>
      <c r="C1001" s="101"/>
    </row>
  </sheetData>
  <mergeCells count="16">
    <mergeCell ref="A13:C13"/>
    <mergeCell ref="A14:C14"/>
    <mergeCell ref="A11:C11"/>
    <mergeCell ref="A12:C12"/>
    <mergeCell ref="E12:E14"/>
    <mergeCell ref="G12:I14"/>
    <mergeCell ref="K12:K14"/>
    <mergeCell ref="L12:L14"/>
    <mergeCell ref="F12:F13"/>
    <mergeCell ref="G11:L11"/>
    <mergeCell ref="C4:L4"/>
    <mergeCell ref="A5:M5"/>
    <mergeCell ref="A6:E6"/>
    <mergeCell ref="A8:M8"/>
    <mergeCell ref="A9:E9"/>
    <mergeCell ref="A10:C10"/>
  </mergeCells>
  <conditionalFormatting sqref="G2:I3">
    <cfRule type="cellIs" dxfId="1" priority="1" operator="lessThan">
      <formula>0</formula>
    </cfRule>
    <cfRule type="cellIs" dxfId="0" priority="2" operator="greaterThan">
      <formula>0</formula>
    </cfRule>
  </conditionalFormatting>
  <hyperlinks>
    <hyperlink ref="K12" r:id="rId1" display="www.ullarc.it" xr:uid="{00000000-0004-0000-0600-000000000000}"/>
    <hyperlink ref="L12:L14" r:id="rId2" display="https://www.instagram.com/ullarc/" xr:uid="{64D93370-3209-466F-A298-A052E1C3088E}"/>
  </hyperlinks>
  <pageMargins left="0.70866141732283472" right="0.70866141732283472" top="0.74803149606299213" bottom="0.74803149606299213" header="0" footer="0"/>
  <pageSetup scale="45" orientation="landscape"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AVVERTENZE</vt:lpstr>
      <vt:lpstr>FATTURATO</vt:lpstr>
      <vt:lpstr>CALCOLO NETTO</vt:lpstr>
      <vt:lpstr>COSTI PROF.</vt:lpstr>
      <vt:lpstr>COSTI PERS.</vt:lpstr>
      <vt:lpstr>INVESTIMENTI</vt:lpstr>
      <vt:lpstr>RIEPILOGO</vt:lpstr>
      <vt:lpstr>AVVERTENZE!Print_Area</vt:lpstr>
      <vt:lpstr>'CALCOLO NETTO'!Print_Area</vt:lpstr>
      <vt:lpstr>'COSTI PERS.'!Print_Area</vt:lpstr>
      <vt:lpstr>'COSTI PROF.'!Print_Area</vt:lpstr>
      <vt:lpstr>FATTURATO!Print_Area</vt:lpstr>
      <vt:lpstr>INVESTIMENTI!Print_Area</vt:lpstr>
      <vt:lpstr>RIEPILOGO!Print_Area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2024-10-19T19:12:05Z</cp:lastPrinted>
  <dcterms:created xsi:type="dcterms:W3CDTF">2022-01-20T17:36:07Z</dcterms:created>
  <dcterms:modified xsi:type="dcterms:W3CDTF">2024-11-07T22:06:56Z</dcterms:modified>
</cp:coreProperties>
</file>